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arichenko.a\Downloads\ico\"/>
    </mc:Choice>
  </mc:AlternateContent>
  <bookViews>
    <workbookView xWindow="360" yWindow="525" windowWidth="19815" windowHeight="7365"/>
  </bookViews>
  <sheets>
    <sheet name="Scorecard" sheetId="1" r:id="rId1"/>
    <sheet name="Cryptum" sheetId="2" state="hidden" r:id="rId2"/>
    <sheet name="Securities Law Framework (Coinb" sheetId="3" state="hidden" r:id="rId3"/>
  </sheets>
  <calcPr calcId="162913"/>
</workbook>
</file>

<file path=xl/calcChain.xml><?xml version="1.0" encoding="utf-8"?>
<calcChain xmlns="http://schemas.openxmlformats.org/spreadsheetml/2006/main">
  <c r="F2" i="1" l="1"/>
  <c r="E2" i="1"/>
  <c r="D2" i="1"/>
  <c r="C2" i="1"/>
  <c r="B2" i="1"/>
  <c r="G2" i="1" l="1"/>
  <c r="B87" i="3" l="1"/>
  <c r="F75" i="3"/>
  <c r="C66" i="3"/>
  <c r="C50" i="3"/>
  <c r="C49" i="3"/>
  <c r="C45" i="3"/>
  <c r="C44" i="3"/>
  <c r="C43" i="3"/>
  <c r="C42" i="3"/>
  <c r="C41" i="3"/>
  <c r="C40" i="3"/>
  <c r="C39" i="3"/>
  <c r="F33" i="3"/>
  <c r="F74" i="3" s="1"/>
  <c r="C26" i="3"/>
  <c r="C25" i="3"/>
  <c r="C24" i="3"/>
  <c r="F18" i="3"/>
  <c r="C16" i="3"/>
  <c r="C15" i="3"/>
  <c r="B3" i="3"/>
  <c r="F44" i="2"/>
  <c r="E44" i="2"/>
  <c r="D44" i="2"/>
  <c r="C44" i="2"/>
  <c r="B44" i="2"/>
  <c r="F34" i="2"/>
  <c r="E34" i="2"/>
  <c r="D34" i="2"/>
  <c r="B34" i="2"/>
  <c r="C34" i="2"/>
  <c r="B28" i="2"/>
  <c r="C28" i="2"/>
  <c r="D28" i="2"/>
  <c r="E28" i="2"/>
  <c r="F28" i="2"/>
  <c r="B22" i="2"/>
  <c r="C22" i="2"/>
  <c r="D22" i="2"/>
  <c r="E22" i="2"/>
  <c r="F22" i="2"/>
  <c r="B16" i="2"/>
  <c r="C16" i="2"/>
  <c r="D16" i="2"/>
  <c r="E16" i="2"/>
  <c r="F16" i="2"/>
  <c r="B9" i="2"/>
  <c r="C9" i="2"/>
  <c r="D9" i="2"/>
  <c r="E9" i="2"/>
  <c r="F9" i="2"/>
  <c r="B3" i="2"/>
  <c r="C3" i="2"/>
  <c r="D3" i="2"/>
  <c r="E3" i="2"/>
  <c r="F3" i="2"/>
  <c r="F24" i="1"/>
  <c r="E24" i="1"/>
  <c r="D24" i="1"/>
  <c r="C24" i="1"/>
  <c r="B24" i="1"/>
  <c r="F19" i="1"/>
  <c r="E19" i="1"/>
  <c r="D19" i="1"/>
  <c r="C19" i="1"/>
  <c r="B19" i="1"/>
  <c r="F16" i="1"/>
  <c r="E16" i="1"/>
  <c r="D16" i="1"/>
  <c r="C16" i="1"/>
  <c r="B16" i="1"/>
  <c r="F12" i="1"/>
  <c r="E12" i="1"/>
  <c r="D12" i="1"/>
  <c r="C12" i="1"/>
  <c r="B12" i="1"/>
  <c r="F8" i="1"/>
  <c r="E8" i="1"/>
  <c r="D8" i="1"/>
  <c r="C8" i="1"/>
  <c r="B8" i="1"/>
  <c r="G22" i="2" l="1"/>
  <c r="G9" i="2"/>
  <c r="G44" i="2"/>
  <c r="G3" i="2"/>
  <c r="F77" i="3"/>
  <c r="G28" i="2"/>
  <c r="G34" i="2"/>
  <c r="G16" i="2"/>
  <c r="F73" i="3"/>
  <c r="G8" i="1"/>
  <c r="G24" i="1"/>
  <c r="G19" i="1"/>
  <c r="G16" i="1"/>
  <c r="G12" i="1"/>
  <c r="G52" i="2" l="1"/>
  <c r="G29" i="1"/>
</calcChain>
</file>

<file path=xl/sharedStrings.xml><?xml version="1.0" encoding="utf-8"?>
<sst xmlns="http://schemas.openxmlformats.org/spreadsheetml/2006/main" count="593" uniqueCount="538">
  <si>
    <t>Задаваемые вопросы</t>
  </si>
  <si>
    <t>Продукт</t>
  </si>
  <si>
    <t>Готовность продукта</t>
  </si>
  <si>
    <t>Готов ли продукт к использованию? Есть ли рабочий прототип? Зарегистрирован ли?</t>
  </si>
  <si>
    <t>Просто идея.</t>
  </si>
  <si>
    <t>Спецификация без продукта.</t>
  </si>
  <si>
    <t>Прототип. В процессе разработки.</t>
  </si>
  <si>
    <t>Бета. Первоначальное развертывание.</t>
  </si>
  <si>
    <t>Полный рабочий продукт.</t>
  </si>
  <si>
    <t>Конкуренция</t>
  </si>
  <si>
    <t xml:space="preserve">Много ли конкурентов? Имеет ли конкурентные преимущества? </t>
  </si>
  <si>
    <t>Высокая конкуренция. Хуже существующих решений.</t>
  </si>
  <si>
    <t>Продукт не хуже существующих, но не отличается новаторством.</t>
  </si>
  <si>
    <t>Лучше чем некоторые альтернативы.</t>
  </si>
  <si>
    <t>Лучше чем большинство альтернатив.</t>
  </si>
  <si>
    <t>Значительные конкурентные преимущества.</t>
  </si>
  <si>
    <t>Наличие в СМИ и на соцресурсах</t>
  </si>
  <si>
    <t>Сообщество</t>
  </si>
  <si>
    <t>Не привлекателен.</t>
  </si>
  <si>
    <t>Привлекательный, но для малочисленных групп.</t>
  </si>
  <si>
    <t>Привлекательный для больших групп.</t>
  </si>
  <si>
    <t>Привлекателен для широкого круга пользователей.</t>
  </si>
  <si>
    <t>Может использоваться всеми.</t>
  </si>
  <si>
    <t>Преимущество Blockchain</t>
  </si>
  <si>
    <t>Даёт ли технология блокчейн конкурентные преимущества продукту?</t>
  </si>
  <si>
    <t>Нет.</t>
  </si>
  <si>
    <t>Не даёт значимых преимуществ нет.</t>
  </si>
  <si>
    <t>Скорее да, чем нет.</t>
  </si>
  <si>
    <t>Токен в экосистеме</t>
  </si>
  <si>
    <t>Незначительное участие токена.</t>
  </si>
  <si>
    <t>Широкое использование токена, но не приносит существенной выгоды.</t>
  </si>
  <si>
    <t>Широкое применение токена в экосистеме.</t>
  </si>
  <si>
    <t>Токен ключевой элемент в работе экосистемы.</t>
  </si>
  <si>
    <t xml:space="preserve">Блокчейн для сферы деятельности </t>
  </si>
  <si>
    <t>Помогает ли внедрение технологии блокчейн развитию данной сферы</t>
  </si>
  <si>
    <t xml:space="preserve">Нет. </t>
  </si>
  <si>
    <t>Польза не очевидна.</t>
  </si>
  <si>
    <t>Возможно даст толчек для развития сферы.</t>
  </si>
  <si>
    <t>Способствует активному развитию сферы деятельности.</t>
  </si>
  <si>
    <t>Революция в сфере.</t>
  </si>
  <si>
    <t>Whitepaper</t>
  </si>
  <si>
    <t>Информативность</t>
  </si>
  <si>
    <t>Охватывает ли он всю полноту проблемы и решения?</t>
  </si>
  <si>
    <t>Это брошюра.</t>
  </si>
  <si>
    <t>Описание некоторых элементов.</t>
  </si>
  <si>
    <t>Описание большинства ключевых элементов, но есть несколько недостатков.</t>
  </si>
  <si>
    <t>Ключевые вопросы описаны хорошо.</t>
  </si>
  <si>
    <t>Все ключевые вопросы были освещены в полной мере.</t>
  </si>
  <si>
    <t>Читабельность</t>
  </si>
  <si>
    <t>Легко ли понять изложенный материал?</t>
  </si>
  <si>
    <t>Трудно понять о чём идёт речь.</t>
  </si>
  <si>
    <t xml:space="preserve">Текст труднопонимаемый - содержит множество технических и других специфических терминов. </t>
  </si>
  <si>
    <t>Читаемый, но занимает значительное время.</t>
  </si>
  <si>
    <t>Легко читается.</t>
  </si>
  <si>
    <t>Приятный для чтения и понимания язык.</t>
  </si>
  <si>
    <t>Технологии</t>
  </si>
  <si>
    <t>Представляется ли хорошо продуманная технологическая архитектура? Рассматриваются ли проблемы связанные с реализацией?</t>
  </si>
  <si>
    <t>Нет, информация и пояснения отсутствуют.</t>
  </si>
  <si>
    <t>Информации недостаточно.</t>
  </si>
  <si>
    <t>Освещение некоторых вопросов. Многое непонятно.</t>
  </si>
  <si>
    <t>Да, рассмотрены ключевые вопросы.</t>
  </si>
  <si>
    <t>Да, все ключевые вопросы рассмотрены и убедительно изложены .</t>
  </si>
  <si>
    <t>Дорожная карта</t>
  </si>
  <si>
    <t>Конкретность и осуществимость</t>
  </si>
  <si>
    <t>Есть ли практический план развития и является ли он реалистичным?</t>
  </si>
  <si>
    <t>Нет, концепция дорожной карты отсутствует. Обман</t>
  </si>
  <si>
    <t>Дорожная карта присутствует, но не даёт предсовление о возможности реализации.</t>
  </si>
  <si>
    <t>Дорожная карта составлена и выгладит оптимистично. Но остаются много вопросов по реализации.</t>
  </si>
  <si>
    <t>Да, план развития кажется выполнимым.</t>
  </si>
  <si>
    <t>Да, предоставляется практический план развития. Проблемы по реализации решаются заранее.</t>
  </si>
  <si>
    <t>Стратегия. Долгосрочное видение</t>
  </si>
  <si>
    <t>Существует ли крупное долгосрочное видение?</t>
  </si>
  <si>
    <t>Планы развития не освещены. Обман</t>
  </si>
  <si>
    <t>Краткое и не чёткое описание развития проекта.</t>
  </si>
  <si>
    <t>Некоторые вопросы по реализации.</t>
  </si>
  <si>
    <t>Чёткое видение развития проекта.</t>
  </si>
  <si>
    <t>Долгосрочное и всеобъемлюещее видение.</t>
  </si>
  <si>
    <t>команда</t>
  </si>
  <si>
    <t>Учредители</t>
  </si>
  <si>
    <t>Мы знаем, кто они? У них есть профили LinkedIn? Насколько они уважаемы и профессиональны?</t>
  </si>
  <si>
    <t>Неизвестные люди, нет онлайн-профилей.</t>
  </si>
  <si>
    <t>Доступна некоторая частичная или фрагментированная информация.</t>
  </si>
  <si>
    <t>Демонстрируют достаточный соответствующий опыт, что подтверждается соцмедия.</t>
  </si>
  <si>
    <t>Демонстрируют значительный соответствующий опыт, что подтверждается соцмедия.</t>
  </si>
  <si>
    <t>Хорошо известны и ранее успешны. Их опыт работы в бизнесе подтверждается соцмедия.</t>
  </si>
  <si>
    <t>Основная команда</t>
  </si>
  <si>
    <t>Имеют ли они профили (например, LinkedIn), показывающие достаточный соответствующий опыт?</t>
  </si>
  <si>
    <t>Команда отсутствует.</t>
  </si>
  <si>
    <t>Данные и профессионолизм команды не удалось подтвердить через соцмедия.</t>
  </si>
  <si>
    <t>Присутствует лишь несколько основных членов команды.</t>
  </si>
  <si>
    <t>Команда собрана и прозрачна в соцмедиа.</t>
  </si>
  <si>
    <t>Квалифицированная и сбалансированная, полностью преданная команда; прозрачное участие всех членов.</t>
  </si>
  <si>
    <t>Консультативный совет, партнёры</t>
  </si>
  <si>
    <t>Каков уровень репутации консультативного совета? Партнёры положительно влияют на проект?</t>
  </si>
  <si>
    <t>Отсутствие консультантов.</t>
  </si>
  <si>
    <t>Немногочисленные советники незначительного калибра или релевантности.</t>
  </si>
  <si>
    <t>Заполнены основные консультативные позиции.</t>
  </si>
  <si>
    <t>Обширный состав опытных советников.</t>
  </si>
  <si>
    <t>Консультанты высокого калибра из разных областей знаний.</t>
  </si>
  <si>
    <t>Юрисконсульт</t>
  </si>
  <si>
    <t>Имеет ли команда хорошее юридическое сопровождение?</t>
  </si>
  <si>
    <t>Отсутствие юристов как советников так и в команде. Игнорирование юридического вопроса</t>
  </si>
  <si>
    <t>Присутствие юристов, но польза не ясна.</t>
  </si>
  <si>
    <t>Рассматрены лишь некоторые правовые вопросы.</t>
  </si>
  <si>
    <t>Расмотрено большинство юридических вопросов.</t>
  </si>
  <si>
    <t>Назначено правовое положение в команде.</t>
  </si>
  <si>
    <t>Детали ICO</t>
  </si>
  <si>
    <t>Мин/макс цели для сбора средств</t>
  </si>
  <si>
    <t>Прозрачны ли цели сбора средств?</t>
  </si>
  <si>
    <t>Довольно хорошо сбалансированный, но оставляющий вопросы по завышенным или заниженым суммам.</t>
  </si>
  <si>
    <t>Хорошо сбалансированы, подходят под задачи и планы.</t>
  </si>
  <si>
    <t>Цели полностью продуманы и спланированы.</t>
  </si>
  <si>
    <t>Распределение средств</t>
  </si>
  <si>
    <t>Являются ли распределение средств разумными и обоснованными?</t>
  </si>
  <si>
    <t>Нет, нет данных об использовании средствНет; неясно, как будут использоваться средства.</t>
  </si>
  <si>
    <t>Мало данных об использование средств.</t>
  </si>
  <si>
    <t>Использование средств вызывает некоторые вопросы.</t>
  </si>
  <si>
    <t>Использование средств четко определено.</t>
  </si>
  <si>
    <t>Использование средств тщательно спланировано и полностью прозрачно.</t>
  </si>
  <si>
    <t>Качество проведения ICO</t>
  </si>
  <si>
    <t>Является ли ICO хорошо спланированным с точки описания условий, правил и пр. для участника</t>
  </si>
  <si>
    <t>Отсутствует.</t>
  </si>
  <si>
    <t>Инфомрмации представлено крайне мало, </t>
  </si>
  <si>
    <t>Замешательство, информация представлена не должным образом</t>
  </si>
  <si>
    <t>Итоговая оценка</t>
  </si>
  <si>
    <t>Description</t>
  </si>
  <si>
    <t>N/A</t>
  </si>
  <si>
    <t>Product</t>
  </si>
  <si>
    <t>Product readiness</t>
  </si>
  <si>
    <t>Is the product ready for use? Is there a working prototype or MVP? How long until it is operational?</t>
  </si>
  <si>
    <t>Just an idea.</t>
  </si>
  <si>
    <t>Specs, no product.</t>
  </si>
  <si>
    <t>Prototype / MVP</t>
  </si>
  <si>
    <t>Beta, Initial Rollout.</t>
  </si>
  <si>
    <t>Full working product.</t>
  </si>
  <si>
    <t>Competitive advantage</t>
  </si>
  <si>
    <t>Does this solution have a distinct edge?</t>
  </si>
  <si>
    <t>No. Worse than existing solutions.</t>
  </si>
  <si>
    <t xml:space="preserve">Meh. </t>
  </si>
  <si>
    <t xml:space="preserve">Average. </t>
  </si>
  <si>
    <t>Better than some / most alternatives.</t>
  </si>
  <si>
    <t>Blew me away.</t>
  </si>
  <si>
    <t>Size of addressable community</t>
  </si>
  <si>
    <t>Is it mass market or niche?</t>
  </si>
  <si>
    <t xml:space="preserve">Very few would use it. </t>
  </si>
  <si>
    <t>Attractive, but for specific groups.</t>
  </si>
  <si>
    <t xml:space="preserve">Can go either way. </t>
  </si>
  <si>
    <t>Can be attractive to wide variety of audience.</t>
  </si>
  <si>
    <t>Can be used by everyone.</t>
  </si>
  <si>
    <t>Space in the market</t>
  </si>
  <si>
    <t>Are there many other similar solutions or is this one of just a few, or even one of a kind?</t>
  </si>
  <si>
    <t xml:space="preserve">Found many alternatives, easily. </t>
  </si>
  <si>
    <t xml:space="preserve">Found quite a few alternatives. </t>
  </si>
  <si>
    <t xml:space="preserve">Found some alternatives. </t>
  </si>
  <si>
    <t xml:space="preserve">Few to no alternatives. </t>
  </si>
  <si>
    <t xml:space="preserve">Stands out as a unique product. </t>
  </si>
  <si>
    <t>Innovation and IP</t>
  </si>
  <si>
    <t>Is there (patentable) innovation and intellectual property?</t>
  </si>
  <si>
    <t xml:space="preserve">No way. Its like patenting water. </t>
  </si>
  <si>
    <t>So many equivalent patents.</t>
  </si>
  <si>
    <t xml:space="preserve">Possibly patentable, difficult to protect. </t>
  </si>
  <si>
    <t>Probably patentable, possibly protectable.</t>
  </si>
  <si>
    <t xml:space="preserve">Already patented and protected. </t>
  </si>
  <si>
    <t xml:space="preserve">Use of Blockchain </t>
  </si>
  <si>
    <t>Blockchain advantage</t>
  </si>
  <si>
    <t>Is blockchain technology essential? Does it make the solution significantly different and better?</t>
  </si>
  <si>
    <t>No. Borders misuse / deception.</t>
  </si>
  <si>
    <t>Would work, no real advantages.</t>
  </si>
  <si>
    <t xml:space="preserve">Depends on other contingencies. </t>
  </si>
  <si>
    <t xml:space="preserve">Yes. </t>
  </si>
  <si>
    <t xml:space="preserve">Yes. Disruptive use. </t>
  </si>
  <si>
    <t>Precautionary measures</t>
  </si>
  <si>
    <t xml:space="preserve">Is it safeguarded against misuse and corruption? </t>
  </si>
  <si>
    <t>No. Easily manipulated.</t>
  </si>
  <si>
    <t>Can be manipulated with some skill.</t>
  </si>
  <si>
    <t xml:space="preserve">Didn't stand out either way. </t>
  </si>
  <si>
    <t xml:space="preserve">Issues are addressed and well. </t>
  </si>
  <si>
    <t xml:space="preserve">Very well protected. </t>
  </si>
  <si>
    <t>Need for a custom token</t>
  </si>
  <si>
    <t xml:space="preserve">Is the token essential or could it be done just as well or better with fiat or Bitcoin? </t>
  </si>
  <si>
    <t xml:space="preserve">Yes. Token use is fundamental. </t>
  </si>
  <si>
    <t xml:space="preserve">Yes. Value created by Token strategy. </t>
  </si>
  <si>
    <t>Intrinsic value of token</t>
  </si>
  <si>
    <t xml:space="preserve">Does the token provide holders with value other than as an investment? </t>
  </si>
  <si>
    <t xml:space="preserve">No. All you can buy is other coins. </t>
  </si>
  <si>
    <t xml:space="preserve">Difficult to see buying power. </t>
  </si>
  <si>
    <t xml:space="preserve">Some buying power. </t>
  </si>
  <si>
    <t>Can be used for many things</t>
  </si>
  <si>
    <t>The closest thing to Bitcoin / Fiat.</t>
  </si>
  <si>
    <t>Contribution to the blockchain economy</t>
  </si>
  <si>
    <t>Does the solution contribute to the evolution of blockchain infrastructure and economy?</t>
  </si>
  <si>
    <t xml:space="preserve">No. And is possibly harmful. </t>
  </si>
  <si>
    <t xml:space="preserve">No, but not harmful. </t>
  </si>
  <si>
    <t xml:space="preserve">Possibly, but not significantly. </t>
  </si>
  <si>
    <t xml:space="preserve">Yes, potentially significantly. </t>
  </si>
  <si>
    <t xml:space="preserve">Yes, profoundly. </t>
  </si>
  <si>
    <t>Compliance</t>
  </si>
  <si>
    <t>Is the token a utility, a security, or both? Is it compliant with relevant legislation?</t>
  </si>
  <si>
    <t xml:space="preserve">Definitely a security; company not addressing it. </t>
  </si>
  <si>
    <t xml:space="preserve">Probably a security; company not addressing completely. </t>
  </si>
  <si>
    <t xml:space="preserve">Security, but going through compliance. </t>
  </si>
  <si>
    <t xml:space="preserve">Probably not a security and is treated this way. </t>
  </si>
  <si>
    <t xml:space="preserve">Not a security. </t>
  </si>
  <si>
    <t>Sec</t>
  </si>
  <si>
    <t>Comprehensiveness</t>
  </si>
  <si>
    <t xml:space="preserve">Does it cover the full scope of the problem and solution? </t>
  </si>
  <si>
    <t xml:space="preserve">No. Its a brochure. </t>
  </si>
  <si>
    <t xml:space="preserve">Covers some elements but not nearly all. </t>
  </si>
  <si>
    <t xml:space="preserve">Covers most key elements, maybe a few holes. </t>
  </si>
  <si>
    <t xml:space="preserve">Covers key issues, well written. </t>
  </si>
  <si>
    <t xml:space="preserve">All key issues addressed coherently. </t>
  </si>
  <si>
    <t>Readability</t>
  </si>
  <si>
    <t>Is it easy enough to understand?</t>
  </si>
  <si>
    <t xml:space="preserve">No. I still don't get it. </t>
  </si>
  <si>
    <t xml:space="preserve">Difficult, techno / marketing babble. </t>
  </si>
  <si>
    <t xml:space="preserve">Readable, takes some time. </t>
  </si>
  <si>
    <t xml:space="preserve">Easy to read. </t>
  </si>
  <si>
    <t xml:space="preserve">Enjoyable. </t>
  </si>
  <si>
    <t>Transparency</t>
  </si>
  <si>
    <t>Does it candidly describe and disclose where the project now stands, how much exists and how much still needs to be done, etc.?</t>
  </si>
  <si>
    <t xml:space="preserve">No. Misleading. </t>
  </si>
  <si>
    <t xml:space="preserve">Unclear. </t>
  </si>
  <si>
    <t xml:space="preserve">Clear but leaves open questions. </t>
  </si>
  <si>
    <t>Candid.</t>
  </si>
  <si>
    <t>Candid, coherent and structured.</t>
  </si>
  <si>
    <t>Business Plan</t>
  </si>
  <si>
    <t>Does it contain a viable, comprehensive business plan?</t>
  </si>
  <si>
    <t xml:space="preserve">No. Its a wishlist. </t>
  </si>
  <si>
    <t xml:space="preserve">Some vision, less plan. </t>
  </si>
  <si>
    <t xml:space="preserve">Yes, but the plan is difficult to protect. </t>
  </si>
  <si>
    <t xml:space="preserve">Yes, clear and realistic. </t>
  </si>
  <si>
    <t xml:space="preserve">Yes, clear and promising. </t>
  </si>
  <si>
    <t>Technology</t>
  </si>
  <si>
    <t>Does it present a well thought out technological architectecure? Does it address implementational challenges?</t>
  </si>
  <si>
    <t>No. Unaddressed.</t>
  </si>
  <si>
    <t xml:space="preserve">Not enough. </t>
  </si>
  <si>
    <t xml:space="preserve">Some, unclear. </t>
  </si>
  <si>
    <t xml:space="preserve">Yes, clearly. </t>
  </si>
  <si>
    <t xml:space="preserve">Yes, clearly and convincingly. </t>
  </si>
  <si>
    <t>Development Roadmap</t>
  </si>
  <si>
    <t>Concreteness</t>
  </si>
  <si>
    <t>Is there a concrete and practical development plan (vs. just a conceptual vision)?</t>
  </si>
  <si>
    <t xml:space="preserve">Nothing. </t>
  </si>
  <si>
    <t xml:space="preserve">Yes, but not defensable. </t>
  </si>
  <si>
    <t xml:space="preserve">Yes, but not full. </t>
  </si>
  <si>
    <t xml:space="preserve">Yes, pretty concrete. </t>
  </si>
  <si>
    <t xml:space="preserve">Yes, comprehensive and professional. </t>
  </si>
  <si>
    <t>Feasiblity</t>
  </si>
  <si>
    <t>Is the development plan realistic? Is it based on reasonable goals and timelines?</t>
  </si>
  <si>
    <t xml:space="preserve">No. Can't be achieved. </t>
  </si>
  <si>
    <t xml:space="preserve">Possibly, but very ambitious. </t>
  </si>
  <si>
    <t xml:space="preserve">Probably, optimistic. </t>
  </si>
  <si>
    <t xml:space="preserve">Yes, seems feasible. </t>
  </si>
  <si>
    <t xml:space="preserve">Yes, and problems are tackled in advance. </t>
  </si>
  <si>
    <t>Vision</t>
  </si>
  <si>
    <t xml:space="preserve">Is there a larger, long-term vision?  </t>
  </si>
  <si>
    <t xml:space="preserve">No. Can't be found. </t>
  </si>
  <si>
    <t xml:space="preserve">Replacing tactics for vision. </t>
  </si>
  <si>
    <t xml:space="preserve">Yes, to a degree. </t>
  </si>
  <si>
    <t xml:space="preserve">Solid vision. </t>
  </si>
  <si>
    <t xml:space="preserve">Capturing vision, comprehensive and consistent. </t>
  </si>
  <si>
    <t>Maturity</t>
  </si>
  <si>
    <t xml:space="preserve">Does it seem as though a lot of know-how and experience went into the development plan? </t>
  </si>
  <si>
    <t xml:space="preserve">No. Novice. </t>
  </si>
  <si>
    <t>Partly, somewhat adolescent.</t>
  </si>
  <si>
    <t>Enough.</t>
  </si>
  <si>
    <t xml:space="preserve">Yes, skilled work. </t>
  </si>
  <si>
    <t xml:space="preserve">Yes. master level work.  </t>
  </si>
  <si>
    <t>Current position</t>
  </si>
  <si>
    <t xml:space="preserve">Is the project currently sufficiently far along in its development plan (relative to its vision and plans)? </t>
  </si>
  <si>
    <t>No, hardly begun.</t>
  </si>
  <si>
    <t>Beginning stages.</t>
  </si>
  <si>
    <t>Getting there.</t>
  </si>
  <si>
    <t>Pretty far along.</t>
  </si>
  <si>
    <t>Advanced stages.</t>
  </si>
  <si>
    <t>Business Model</t>
  </si>
  <si>
    <t>Is there a concrete business plan (vs. market descriptions, general sentiments, and fluff)?</t>
  </si>
  <si>
    <t xml:space="preserve">No. Nothing. </t>
  </si>
  <si>
    <t xml:space="preserve">Yes, but elementary and superficial. </t>
  </si>
  <si>
    <t>Is the business model realistic? Is it based on reasonable goals and timelines?</t>
  </si>
  <si>
    <t xml:space="preserve">Probably, optimistically. </t>
  </si>
  <si>
    <t>Yes, showing preparedness and foresight.</t>
  </si>
  <si>
    <t>Clarity</t>
  </si>
  <si>
    <t>Are the solution's revenue streams, profit mechanisms, key KPIs, etc. clear and easy enough to understand?</t>
  </si>
  <si>
    <t xml:space="preserve">Somewhat but not enough. </t>
  </si>
  <si>
    <t>Clear enough.</t>
  </si>
  <si>
    <t>Straightforward, to the point.</t>
  </si>
  <si>
    <t>Crystal clear, all mapped out.</t>
  </si>
  <si>
    <t>Cost effectiveness</t>
  </si>
  <si>
    <t>Is the project raising an amount of money that makes sense given what it needs to reach profitability?</t>
  </si>
  <si>
    <t>No. Raise is disconnected from project.</t>
  </si>
  <si>
    <t xml:space="preserve">Range is too wide to tell. </t>
  </si>
  <si>
    <t xml:space="preserve">Yes, but with some risk of under/over funding. </t>
  </si>
  <si>
    <t xml:space="preserve">Yes, seems reasonable. </t>
  </si>
  <si>
    <t>Yes, funding requirements are professionally handled.</t>
  </si>
  <si>
    <t xml:space="preserve">Legitimacy </t>
  </si>
  <si>
    <t>Is it safe from legal, moral or investor abuse?</t>
  </si>
  <si>
    <t xml:space="preserve">No. These are almost expected. </t>
  </si>
  <si>
    <t xml:space="preserve">Not enough, can be abused. </t>
  </si>
  <si>
    <t xml:space="preserve">Probably safe, but possibly abused. </t>
  </si>
  <si>
    <t xml:space="preserve">Reasonably safe, abuse will require effort. </t>
  </si>
  <si>
    <t xml:space="preserve">Yes, safe and morally sound. </t>
  </si>
  <si>
    <t>Company and Team</t>
  </si>
  <si>
    <t>Company stage and foundation</t>
  </si>
  <si>
    <t>Is the company already established? Has it raised funds before? Is it mature?</t>
  </si>
  <si>
    <t>No, there is no registered company yet.</t>
  </si>
  <si>
    <t>Initial stages of formation.</t>
  </si>
  <si>
    <t>Company structure in place.</t>
  </si>
  <si>
    <t>Established with some fundraising history.</t>
  </si>
  <si>
    <t>Well established for a while, has raised significant funds.</t>
  </si>
  <si>
    <t xml:space="preserve">Founders </t>
  </si>
  <si>
    <t>Do we know who they are? Do they have LinkedIn profiles? Do they have solid, relevant backgrounds?</t>
  </si>
  <si>
    <t>No. Unknown people, no online profiles.</t>
  </si>
  <si>
    <t>Some, partial or fragmented information available.</t>
  </si>
  <si>
    <t>Have updated online (e.g. LinkedIn) profiles showing sufficient relevant experience.</t>
  </si>
  <si>
    <t>Have updated online (e.g. LinkedIn) profiles showing considerable relevant experience.</t>
  </si>
  <si>
    <t>Well known, accomplished; profiles and contact info fully available.</t>
  </si>
  <si>
    <t>Core team</t>
  </si>
  <si>
    <t xml:space="preserve">Is a solid, fully committed core team in place? Do they have online (e.g. LinkedIn) profiles showing sufficient relevant experience? Is their participation transparent? </t>
  </si>
  <si>
    <t>No. There is no team, no real commitment, or no transparency.</t>
  </si>
  <si>
    <t>Partial or unclear involvement and commitment, or a very small team relative to plans.</t>
  </si>
  <si>
    <t>Core team assembled, sufficiently committed and transparent.</t>
  </si>
  <si>
    <t xml:space="preserve">Team fully assembled, committed and transparent. </t>
  </si>
  <si>
    <t>A skilled and balanced, fully committed team; transparent involvement of all members.</t>
  </si>
  <si>
    <t xml:space="preserve">Advisory Board </t>
  </si>
  <si>
    <t>What is the level of presence, added value, and commitment of the advisory board?</t>
  </si>
  <si>
    <t>None, no reputable advisors.</t>
  </si>
  <si>
    <t>Few advisors of insufficient caliber or relevance.</t>
  </si>
  <si>
    <t>Essential advisory positions are filled.</t>
  </si>
  <si>
    <t>A well-rounded collection of experienced, commited advisors.</t>
  </si>
  <si>
    <t>Accomplished, committed, high caliber advisors, from varying fields of expertise.</t>
  </si>
  <si>
    <t>Blockchain Talent</t>
  </si>
  <si>
    <t>Are there enough sufficiently experienced blockchain architects and developers on the team?</t>
  </si>
  <si>
    <t>No blockchain experience</t>
  </si>
  <si>
    <t>Close to none</t>
  </si>
  <si>
    <t>Some blockchain experience</t>
  </si>
  <si>
    <t>Solid blockchain talent</t>
  </si>
  <si>
    <t>Profound, proven experience with blockchain development</t>
  </si>
  <si>
    <t>Development Talent</t>
  </si>
  <si>
    <t>Are there enough sufficiently experienced non-blockchain developers on the team?</t>
  </si>
  <si>
    <t>No there are none</t>
  </si>
  <si>
    <t>There are one or two junior developers</t>
  </si>
  <si>
    <t>There is one senior developer</t>
  </si>
  <si>
    <t>There is senior experience for both front end and back end development</t>
  </si>
  <si>
    <t>There are superstar developers on the team, verified through reputation / github profiles</t>
  </si>
  <si>
    <t>Business Talent</t>
  </si>
  <si>
    <t>Are there enough sufficiently experienced business developers on the team?</t>
  </si>
  <si>
    <t xml:space="preserve">No, none or hardly any </t>
  </si>
  <si>
    <t>Some or partial.</t>
  </si>
  <si>
    <t>Sufficient.</t>
  </si>
  <si>
    <t>Extensive and proven.</t>
  </si>
  <si>
    <t>Exceptional.</t>
  </si>
  <si>
    <t>Legal Counsel</t>
  </si>
  <si>
    <t>Does the team have good legal counsel?</t>
  </si>
  <si>
    <t>Ignoring the legal aspect.</t>
  </si>
  <si>
    <t>Not clear.</t>
  </si>
  <si>
    <t>Necessary legal issues are addressed.</t>
  </si>
  <si>
    <t>Team has a legal advisor.</t>
  </si>
  <si>
    <t>Assigned legal position in the team.</t>
  </si>
  <si>
    <t xml:space="preserve">Overall Skill Set </t>
  </si>
  <si>
    <t>Does the amount of talent and skill in each area seem to fit the project requirements?</t>
  </si>
  <si>
    <t>No. Unrelated or irrelevant experience if any.</t>
  </si>
  <si>
    <t>Inconsistency between the team's experience and the project needs.</t>
  </si>
  <si>
    <t>Solid correlation.</t>
  </si>
  <si>
    <t>Experience matches the project's needs well.</t>
  </si>
  <si>
    <t>Experience meets and exceeds the project requirements.</t>
  </si>
  <si>
    <t>Token Sale</t>
  </si>
  <si>
    <t>Raise Amount Max</t>
  </si>
  <si>
    <t>Is there a clear cap? Is the maximum raise amount modestly sufficient (as opposed to either greedy or insufficient)?</t>
  </si>
  <si>
    <t>No, very greedy / insufficient.</t>
  </si>
  <si>
    <t>No, somewhat greedy / insufficient.</t>
  </si>
  <si>
    <t>Pretty well balanced.</t>
  </si>
  <si>
    <t>Well suited to needs and plans.</t>
  </si>
  <si>
    <t>Fully thought out and planned.</t>
  </si>
  <si>
    <t>Raise Amount Min</t>
  </si>
  <si>
    <t>Is the minimum raise reasonably enough to carry out the majority of the development plan? Are there raise amount dependent milestones?</t>
  </si>
  <si>
    <t>None; or no sense of what is actually necessary.</t>
  </si>
  <si>
    <t>Loosely related to concrete plans.</t>
  </si>
  <si>
    <t>Sensible and in overall accordance with plans.</t>
  </si>
  <si>
    <t>Fits what is necessary to achieve plans at each stage.</t>
  </si>
  <si>
    <t>Carefully planned with raise-dependent milestones.</t>
  </si>
  <si>
    <t>Fund Allocation</t>
  </si>
  <si>
    <t>Is fund distribution and allocation reasonable and justified?</t>
  </si>
  <si>
    <t>No; it is not clear how the funds will be used.</t>
  </si>
  <si>
    <t>Use of funds only loosely defined or funds don't match the proposition</t>
  </si>
  <si>
    <t>Reasonable, sensible allocation of funds.</t>
  </si>
  <si>
    <t>Use of funds is well defined and justified.</t>
  </si>
  <si>
    <t>Use of funds is carefully planned and fully transparent.</t>
  </si>
  <si>
    <t>Token Sold / Kept Ratio</t>
  </si>
  <si>
    <t>Is the ratio of tokens sold to those kept reasonable? Does it prevent the company from having too much control?</t>
  </si>
  <si>
    <t>Company keeps most tokens and/or has unimpeded control.</t>
  </si>
  <si>
    <t>Company keeps most, with some strategic purpose.</t>
  </si>
  <si>
    <t>Sufficiently balanced.</t>
  </si>
  <si>
    <t>Most tokens are sold to the community, kept tokens are released gradually.</t>
  </si>
  <si>
    <t>Majority of tokens are sold to the community, kept tokens are released in accordance with development milestones.</t>
  </si>
  <si>
    <t>Quality Campaign Stategy</t>
  </si>
  <si>
    <t>Is the ICO well planned in terms of pre-sale stategy, discounts, webinars, Q&amp;As etc (rate the plan)</t>
  </si>
  <si>
    <t>Novice</t>
  </si>
  <si>
    <t>Amateur</t>
  </si>
  <si>
    <t>Semi Pro</t>
  </si>
  <si>
    <t>Professional</t>
  </si>
  <si>
    <t>Elite</t>
  </si>
  <si>
    <t>Media presence and following</t>
  </si>
  <si>
    <t>Is the sale being talked about in Reddit, Bitcointalk, Social Media, Medium, etc.? Is information available and accessible? Is there interest?</t>
  </si>
  <si>
    <t>Not at all / bad feedback from the community</t>
  </si>
  <si>
    <t>Minor exposure and interest</t>
  </si>
  <si>
    <t>There is soical presence, but no outstanding interest</t>
  </si>
  <si>
    <t>Solid exposure and interest</t>
  </si>
  <si>
    <t>exceptional presence and interest</t>
  </si>
  <si>
    <t>Total Average</t>
  </si>
  <si>
    <t>A Securities Law Framework for Blockchain Tokens</t>
  </si>
  <si>
    <t>To estimate how likely a particular blockchain token is be a security under US federal securities law</t>
  </si>
  <si>
    <t>Instructions</t>
  </si>
  <si>
    <t>Step 1: Copy to a new google sheet (File &gt; Make a copy) or download as .xls</t>
  </si>
  <si>
    <t>Step 2: Review each characteristic and determine whether or not it applies to the token</t>
  </si>
  <si>
    <t>Step 3: Select Y or N for each characteristic from the drop down menu</t>
  </si>
  <si>
    <t>Step 4: Review results at the bottom of this page</t>
  </si>
  <si>
    <t>Element 1: Investment of Money</t>
  </si>
  <si>
    <t>Is there an investment of money?</t>
  </si>
  <si>
    <t>Characteristic</t>
  </si>
  <si>
    <t>Points</t>
  </si>
  <si>
    <t>Explanation</t>
  </si>
  <si>
    <t>Examples</t>
  </si>
  <si>
    <t>Y or N</t>
  </si>
  <si>
    <t xml:space="preserve">There is no crowdsale. New tokens are given away for free, or are earned through mining </t>
  </si>
  <si>
    <t xml:space="preserve">Tokens which are not sold for value do not involve an investment of money.
For example, if all tokens are distributed for free, or are only produced through mining, then there is no sale for value.
</t>
  </si>
  <si>
    <t>There was never any token sale for Bitcoin. The only way to acquire new bitcoin is via mining.
A token which is randomly distributed for free</t>
  </si>
  <si>
    <t>Tokens are sold for value (crowdsale)</t>
  </si>
  <si>
    <t>Tokens which are sold in a crowdsale, at any time, regardless of whether sold for fiat or digital currency (or anything else of value) involve an investment of money</t>
  </si>
  <si>
    <t>A token which is sold for bitcoin in a crowdsale.
A token which is sold for ether in a crowdsale.</t>
  </si>
  <si>
    <t>Total for Element 1</t>
  </si>
  <si>
    <t>Element 2: Common Enterprise</t>
  </si>
  <si>
    <t>What is the timing of the sale?</t>
  </si>
  <si>
    <t>Pre-deployment</t>
  </si>
  <si>
    <t>A sale of tokens before any code has been deployed on a blockchain is more likely to result in a common enterprise where the profits arise from the efforts of others. This is because the buyers are completely dependent on the actions of the developers, and the buyers cannot actually participate in the network until a later time.</t>
  </si>
  <si>
    <t>A developer has an idea for a new protocol, writes a white paper and does a crowdsale.</t>
  </si>
  <si>
    <t>The protocol is operational on a test network</t>
  </si>
  <si>
    <t>If there is a functioning network there is less likely there is to be a common enterprise where the profits arisef rom the efforts of others. The closer the sale is to launch of the network, the less likley there is to be a common enterprise.</t>
  </si>
  <si>
    <t>A developer has an idea for a new protocol, writes a white paper and deploys a working test network before doing a crowdsale.</t>
  </si>
  <si>
    <t>Live network is operational</t>
  </si>
  <si>
    <t>If the token is sold once there is an operational network using the token, or sold immediately before the network goes live, it is again less likely to result in a common enterprise</t>
  </si>
  <si>
    <t>The crowdsale is done at the same time the network is launched.</t>
  </si>
  <si>
    <t>What do token holders have to do in order to get economic benefits from the network?</t>
  </si>
  <si>
    <t>All token holders will always receive the same returns</t>
  </si>
  <si>
    <t>If returns are paid to all token holders equally (or in proportion to their token holdings) regardless of any action on the part of the token holder, then their interests are more likely aligned in a common enterprise</t>
  </si>
  <si>
    <t>‘HodlToken’ holders are automatically paid an amount of ETH each week, based on fees generated by other users of the network
‘FoldToken’ does not pay any return, and there is no way to earn more tokens within the network (but they can be bought, sold or traded)</t>
  </si>
  <si>
    <t>There is a possibility of varying returns between token holders, based on their participation or use of the network</t>
  </si>
  <si>
    <t>If token holders’ returns depend on their own efforts, and can vary depending on the amount of effort they each put in, then there is less likely to be a common enterprise</t>
  </si>
  <si>
    <t>‘CloudToken’ holders can earn more tokens by providing data storage on the network, or can spend tokens to access data storage. Holders who do not provide data storage do not earn any more tokens.</t>
  </si>
  <si>
    <t>Total for Element 2</t>
  </si>
  <si>
    <t>Element 3: Expectation of Profit</t>
  </si>
  <si>
    <t>What function does the token have?</t>
  </si>
  <si>
    <t>Ownership or equity interest in a legal entity, including a general partnership</t>
  </si>
  <si>
    <r>
      <t xml:space="preserve">Tokens which give, or purport to give, traditional equity, debt or other investor rights are almost certainly securities.
</t>
    </r>
    <r>
      <rPr>
        <b/>
        <i/>
        <sz val="10"/>
        <rFont val="Arial"/>
      </rPr>
      <t>If one or more of these characteristics apply, the token is almost certainly a security, notwithstanding the results of the other elements</t>
    </r>
  </si>
  <si>
    <t xml:space="preserve">A developer releases and sells 100 ‘BakerShares’ tokens. Each token entitles the holder to 1 share in Baker, Inc.
A developer releases and sells 100 ‘BakerProfit’ tokens. Each token entitles the holder to 1% of the profits of Baker, Inc. for the next year.
A developer releases and sells 100 ‘BakerDebt’ tokens. Each token entitles the holder to principal and interest repayments based on the initial token sale price.
</t>
  </si>
  <si>
    <t>Entitlement to a share of profits and/or losses, or assets and/or liabilities</t>
  </si>
  <si>
    <t>Gives holder status as a creditor or lender</t>
  </si>
  <si>
    <t>A claim in bankruptcy as equity interest holder or creditor</t>
  </si>
  <si>
    <t>A right to repayment of purchase price and/or payment of interest</t>
  </si>
  <si>
    <t>No function other than mere existence</t>
  </si>
  <si>
    <t>A token which does not have any real function, or is used in a network with no real function, is very likely to be bought with an expectation of profit from the efforts of others, because no real use or participation by token holders is possible.
Voting rights alone do not constitute real functionality.</t>
  </si>
  <si>
    <t>A developer releases and sells 100,000 ‘SocialCoin’ tokens to fund the development of a new Social Network. However, SocialCoin is not required to access the network and has no real function after the sale.</t>
  </si>
  <si>
    <t>Specific functionality that is only available to token holders</t>
  </si>
  <si>
    <t>A token which has a specific function that is only available to token holders is more likely to be purchased in order to access that function and less likely to be purchased with an expectation of profit.</t>
  </si>
  <si>
    <t>'CloudToken’ is the only way to access and use a decentralized file storage network.</t>
  </si>
  <si>
    <t>Does the holder rely on manual, off-blockchain action to realize the benefit of the token?</t>
  </si>
  <si>
    <t>Manual action is required outside of the network (e.g. off-blockchain) in order for the holder to get the benefit of the token</t>
  </si>
  <si>
    <t>A token whose value depends on someone taking specific manual action outside of the network means that the token is not functional in and of itself. Instead, the token relies on a level of trust in a third party taking action off-blockchain. This sort of token is more likely to be bought for speculation - i.e. the expectation of profits.</t>
  </si>
  <si>
    <t>A developer releases and sells ‘FreightCoin’, which will allow the holder to pay FreightCoin to access capacity on a new real-world freight network. The network relies on legal contractual relationships and manual actions. (This alone does not make FreightCoin a security)</t>
  </si>
  <si>
    <t>All functionality is inherent in the token and occurs programmatically</t>
  </si>
  <si>
    <t>A token which is built with all the necessary technical permissions means that the token holder does not rely on manual actions of any third party. This means that the buyers are more likely to purchase the token for use rather than with the expectation of profit from the efforts of others.</t>
  </si>
  <si>
    <t>Holders of ‘SongVoteToken’ can sign transactions on the network as votes for their favorite new songs and earn rewards for doing so.</t>
  </si>
  <si>
    <t>A sale of tokens before any code has been deployed on a blockchain is more likely to result in buyers purchasing for speculative reasons with the expectation of profit, rather than practical use cases.</t>
  </si>
  <si>
    <t>If the sale occurs after code has been deployed and tested, the token is closer to being able to be used</t>
  </si>
  <si>
    <t>A developer has an idea for a new protocol, writes a white paper and develops a working test network before doing a crowdsale.</t>
  </si>
  <si>
    <t>If the token is sold once there is an operational network using the token, or immediately before the network goes live, it is more likely to be purchased with the intention of use rather than profit.</t>
  </si>
  <si>
    <t>The live network is launched before the crowdsale.</t>
  </si>
  <si>
    <t>Can the token holders exercise real and significant control via voting?</t>
  </si>
  <si>
    <t>Token holders as a whole are able to control the development team’s access to funds</t>
  </si>
  <si>
    <t xml:space="preserve">If the collective approval of token holders is required in order for the development team to access the funds raised in the crowdsale, then any value realized by the token holders is more closely tied to their own decisions, and less reliant on the efforts of others. </t>
  </si>
  <si>
    <t>A development team sells 100,000 Tokens for a total of 100,000 ETH.
50,000 ETH will be released from the token contract to the development team immediately, but the remainder is only released once milestones are met, which requires approval of a majority of the token holders each time. If the milestones are never met, the remaining ETH will be returned to the token holders.</t>
  </si>
  <si>
    <t>Token holders as a whole are able to vote on significant decisions for the protocol</t>
  </si>
  <si>
    <t xml:space="preserve">If the collective approval of token holders is required in order to make significant changes to the protocol, then any value realized by the token holders is more closely tied to their own decisions, and less reliant on the efforts of others. </t>
  </si>
  <si>
    <t>Changes to the protocol require a vote by token holders.</t>
  </si>
  <si>
    <t>Note: Voting rights must be in addition to functionality. A token with voting rights alone and no other real functionality is very likely to satisfy element 3</t>
  </si>
  <si>
    <t>How is the token sale marketed?</t>
  </si>
  <si>
    <t>Marketed as an 'Initial Coin Offering' or similar</t>
  </si>
  <si>
    <t>It is not possible to prevent some buyers from buying a token purely for speculation. However, marketing the token as an investment leads buyers to believe they can profit from holding or trading the token, rather than from using the token in the network.
Using terms like 'Initial Coin Offering' or 'ICO', and investment-related language like ‘returns’ and ‘profits’ encourages buyers to buy a token for speculation, rather than use.</t>
  </si>
  <si>
    <t xml:space="preserve">‘ProfitCoin’ includes potential of ‘high ROI’ and ‘investor profits’ in its marketing material. </t>
  </si>
  <si>
    <t>Marketed as a Token Sale</t>
  </si>
  <si>
    <t>Marketed as a sale of tokens which give the right to access and use the network</t>
  </si>
  <si>
    <t>There is no economic return possible from using the network</t>
  </si>
  <si>
    <t>If there is genuinely no economic return possible for the token holders, then there is unlikely to be a common enterprise. This will be rare.</t>
  </si>
  <si>
    <t>Backers contribute to a cause and receive a ‘thank you’ token which has no economic value.</t>
  </si>
  <si>
    <t>Results</t>
  </si>
  <si>
    <t>Guide</t>
  </si>
  <si>
    <t>Your results</t>
  </si>
  <si>
    <t>Total Points</t>
  </si>
  <si>
    <t>How likely is the element to be satisfied?</t>
  </si>
  <si>
    <t>0 or less</t>
  </si>
  <si>
    <t>Very unlikely</t>
  </si>
  <si>
    <t>1 - 33</t>
  </si>
  <si>
    <t>Unlikely</t>
  </si>
  <si>
    <t>34 - 66</t>
  </si>
  <si>
    <t>Equally likely and unlikely</t>
  </si>
  <si>
    <t>Total for Element 3</t>
  </si>
  <si>
    <t>67 - 99</t>
  </si>
  <si>
    <t>Likely</t>
  </si>
  <si>
    <t>100 or more</t>
  </si>
  <si>
    <t>Very likely</t>
  </si>
  <si>
    <t>Overall Risk Score</t>
  </si>
  <si>
    <t>A token will only be a security if it satisfies all three elements. The higher the point score for each element, the more likely the element is to be satisfied.
For many blockchain tokens, the first two elements of the Howey test are likely to be met. The third element has the most variables and the most different outcomes depending on the characteristics of the particular token.</t>
  </si>
  <si>
    <t>Important notes</t>
  </si>
  <si>
    <r>
      <t xml:space="preserve">Please remember that this methodology produces nothing more than an estimate.  The Overall Risk Score and the categories of likelihood are a guide only. 
The Howey test has not yet been directly applied by the courts to any digital currency or blockchain token. The Howey test as applied by the courts does not involve any points-based calculation. The points system is intended as a guide - to highlight the characteristics of a token which are relevant to the securities law analysis. 
This Framework should be read together with the full legal analysis. This Framework and the full legal analysis may be updated in the future as the law in this area develops.
</t>
    </r>
    <r>
      <rPr>
        <b/>
        <sz val="10"/>
        <rFont val="Arial"/>
      </rPr>
      <t>You should not rely on this Framework as legal advice. It is designed for general informational purposes only, as a guide to certain of the conceptual considerations associated with the narrow issues it addresses. You should seek advice from your own counsel, who is familiar with the particular facts and circumstances of what you intend and can give you tailored advice. This Framework is provided "as is" with no representations, warranties or obligations to update, although we reserve the right to modify or change this Framework from time to time. No attorney-client relationship or privilege is created, nor is this intended to be attorney advertising in any jurisdiction</t>
    </r>
    <r>
      <rPr>
        <sz val="10"/>
        <color rgb="FF000000"/>
        <rFont val="Arial"/>
      </rPr>
      <t xml:space="preserve">.                                </t>
    </r>
  </si>
  <si>
    <t>Last updated December 7, 2016</t>
  </si>
  <si>
    <t>Исключительные отзывы.</t>
  </si>
  <si>
    <t>Положительные отзывы.</t>
  </si>
  <si>
    <t>В СМИ и соц. ресурсах нет большого интереса к проекту.</t>
  </si>
  <si>
    <t>Отзывы в СМИ и соц. ресурсах негативные либо интерес практически нулевой</t>
  </si>
  <si>
    <t>Информация изложена в доступной форме, в полном объёме</t>
  </si>
  <si>
    <t>Информация изложена в достаточном объёме, но остались некоторые вопросы</t>
  </si>
  <si>
    <t>Непрозрачность, необдуманность и отсутствие данных о максимальных целях.</t>
  </si>
  <si>
    <t>Плохой баланс максимальной и минимальной суммы. Отсутвтие данных о верхнем или нижнем пределе.</t>
  </si>
  <si>
    <t>Нет. Вопрос не проработан.</t>
  </si>
  <si>
    <t>Искользование блокчейн</t>
  </si>
  <si>
    <t>Имеет ли токен ценность для пользователя и платформы?</t>
  </si>
  <si>
    <t>Юридический статус продукта</t>
  </si>
  <si>
    <t>Насколько проработаны юридические вопросы (SEC, KYC и др.)</t>
  </si>
  <si>
    <t>Вопросы в процессе разработки. Нет конкретных данных.</t>
  </si>
  <si>
    <t xml:space="preserve">Вопросы затронут поверхностно. </t>
  </si>
  <si>
    <t>Проработаны некоторые ключевые аспекты.</t>
  </si>
  <si>
    <t>Проработаны все ключевые юридические вопросы. Имеет легальный юридический статус</t>
  </si>
  <si>
    <t>Потенциал использования проекта обществом, кем может использоваться?</t>
  </si>
  <si>
    <t>Вопросы никак не затронуты. Обман</t>
  </si>
  <si>
    <t>Некоторые преимущества.</t>
  </si>
  <si>
    <t>Значительные преимущества.</t>
  </si>
  <si>
    <t>Статьи не найдены. Заинтересованность сообществом отсутствует.</t>
  </si>
  <si>
    <t>Популярность и отзывы в соц. сетях и СМИ?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</si>
</sst>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0"/>
      <color rgb="FF000000"/>
      <name val="Arial"/>
    </font>
    <font>
      <sz val="20"/>
      <color rgb="FF000000"/>
      <name val="Arial"/>
    </font>
    <font>
      <b/>
      <sz val="16"/>
      <color rgb="FF000000"/>
      <name val="Arial"/>
    </font>
    <font>
      <sz val="10"/>
      <name val="Arial"/>
    </font>
    <font>
      <sz val="11"/>
      <name val="Arial"/>
    </font>
    <font>
      <b/>
      <u/>
      <sz val="11"/>
      <color rgb="FF0000FF"/>
      <name val="Arial"/>
    </font>
    <font>
      <b/>
      <sz val="11"/>
      <color rgb="FF000000"/>
      <name val="Arial"/>
    </font>
    <font>
      <b/>
      <u/>
      <sz val="11"/>
      <color rgb="FF000000"/>
      <name val="Arial"/>
    </font>
    <font>
      <sz val="11"/>
      <color rgb="FF000000"/>
      <name val="Arial"/>
    </font>
    <font>
      <b/>
      <sz val="12"/>
      <color rgb="FFFFFFFF"/>
      <name val="Arial"/>
    </font>
    <font>
      <b/>
      <sz val="10"/>
      <name val="Arial"/>
    </font>
    <font>
      <sz val="11"/>
      <color rgb="FFFFFFFF"/>
      <name val="Arial"/>
    </font>
    <font>
      <b/>
      <sz val="11"/>
      <name val="Arial"/>
    </font>
    <font>
      <b/>
      <sz val="12"/>
      <name val="Arial"/>
    </font>
    <font>
      <b/>
      <sz val="12"/>
      <color rgb="FF000000"/>
      <name val="Arial"/>
    </font>
    <font>
      <sz val="10"/>
      <color rgb="FFFFFFFF"/>
      <name val="Arial"/>
    </font>
    <font>
      <sz val="10"/>
      <color rgb="FF000000"/>
      <name val="Arial"/>
    </font>
    <font>
      <i/>
      <sz val="11"/>
      <color rgb="FF000000"/>
      <name val="Arial"/>
    </font>
    <font>
      <i/>
      <sz val="10"/>
      <color rgb="FF000000"/>
      <name val="Arial"/>
    </font>
    <font>
      <i/>
      <sz val="10"/>
      <name val="Arial"/>
    </font>
    <font>
      <u/>
      <sz val="10"/>
      <color rgb="FF0000FF"/>
      <name val="Arial"/>
    </font>
    <font>
      <b/>
      <i/>
      <sz val="10"/>
      <name val="Arial"/>
    </font>
    <font>
      <sz val="10"/>
      <name val="Arial"/>
      <family val="2"/>
      <charset val="204"/>
    </font>
    <font>
      <b/>
      <sz val="10"/>
      <name val="Arial"/>
      <family val="2"/>
      <charset val="204"/>
    </font>
    <font>
      <sz val="10"/>
      <color rgb="FF000000"/>
      <name val="Arial"/>
      <family val="2"/>
      <charset val="204"/>
    </font>
  </fonts>
  <fills count="19">
    <fill>
      <patternFill patternType="none"/>
    </fill>
    <fill>
      <patternFill patternType="gray125"/>
    </fill>
    <fill>
      <patternFill patternType="solid">
        <fgColor rgb="FFEFEFEF"/>
        <bgColor rgb="FFEFEFEF"/>
      </patternFill>
    </fill>
    <fill>
      <patternFill patternType="solid">
        <fgColor rgb="FFB7B7B7"/>
        <bgColor rgb="FFB7B7B7"/>
      </patternFill>
    </fill>
    <fill>
      <patternFill patternType="solid">
        <fgColor rgb="FFFF0000"/>
        <bgColor rgb="FFFF0000"/>
      </patternFill>
    </fill>
    <fill>
      <patternFill patternType="solid">
        <fgColor rgb="FFFF9900"/>
        <bgColor rgb="FFFF9900"/>
      </patternFill>
    </fill>
    <fill>
      <patternFill patternType="solid">
        <fgColor rgb="FFFFFF00"/>
        <bgColor rgb="FFFFFF00"/>
      </patternFill>
    </fill>
    <fill>
      <patternFill patternType="solid">
        <fgColor rgb="FFC0FF00"/>
        <bgColor rgb="FFC0FF00"/>
      </patternFill>
    </fill>
    <fill>
      <patternFill patternType="solid">
        <fgColor rgb="FF00FF00"/>
        <bgColor rgb="FF00FF00"/>
      </patternFill>
    </fill>
    <fill>
      <patternFill patternType="solid">
        <fgColor rgb="FFD9D9D9"/>
        <bgColor rgb="FFD9D9D9"/>
      </patternFill>
    </fill>
    <fill>
      <patternFill patternType="solid">
        <fgColor rgb="FF000000"/>
        <bgColor rgb="FF000000"/>
      </patternFill>
    </fill>
    <fill>
      <patternFill patternType="solid">
        <fgColor rgb="FFFFFFFF"/>
        <bgColor rgb="FFFFFFFF"/>
      </patternFill>
    </fill>
    <fill>
      <patternFill patternType="solid">
        <fgColor rgb="FF2770B4"/>
        <bgColor rgb="FF2770B4"/>
      </patternFill>
    </fill>
    <fill>
      <patternFill patternType="solid">
        <fgColor rgb="FFCCCCCC"/>
        <bgColor rgb="FFCCCCCC"/>
      </patternFill>
    </fill>
    <fill>
      <patternFill patternType="solid">
        <fgColor rgb="FF93C47D"/>
        <bgColor rgb="FF93C47D"/>
      </patternFill>
    </fill>
    <fill>
      <patternFill patternType="solid">
        <fgColor rgb="FFF1F46D"/>
        <bgColor rgb="FFF1F46D"/>
      </patternFill>
    </fill>
    <fill>
      <patternFill patternType="solid">
        <fgColor rgb="FFF1C232"/>
        <bgColor rgb="FFF1C232"/>
      </patternFill>
    </fill>
    <fill>
      <patternFill patternType="solid">
        <fgColor rgb="FFE69138"/>
        <bgColor rgb="FFE69138"/>
      </patternFill>
    </fill>
    <fill>
      <patternFill patternType="solid">
        <fgColor rgb="FFE06666"/>
        <bgColor rgb="FFE06666"/>
      </patternFill>
    </fill>
  </fills>
  <borders count="7">
    <border>
      <left/>
      <right/>
      <top/>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style="thin">
        <color rgb="FFEFEFEF"/>
      </left>
      <right/>
      <top/>
      <bottom/>
      <diagonal/>
    </border>
  </borders>
  <cellStyleXfs count="1">
    <xf numFmtId="0" fontId="0" fillId="0" borderId="0"/>
  </cellStyleXfs>
  <cellXfs count="101">
    <xf numFmtId="0" fontId="0" fillId="0" borderId="0" xfId="0" applyFont="1" applyAlignment="1"/>
    <xf numFmtId="0" fontId="1" fillId="2" borderId="0" xfId="0" applyFont="1" applyFill="1"/>
    <xf numFmtId="0" fontId="3" fillId="2" borderId="0" xfId="0" applyFont="1" applyFill="1" applyAlignment="1">
      <alignment horizontal="center"/>
    </xf>
    <xf numFmtId="0" fontId="3" fillId="3" borderId="0" xfId="0" applyFont="1" applyFill="1"/>
    <xf numFmtId="0" fontId="6" fillId="0" borderId="0" xfId="0" applyFont="1" applyAlignment="1"/>
    <xf numFmtId="0" fontId="3" fillId="4" borderId="0" xfId="0" applyFont="1" applyFill="1" applyAlignment="1"/>
    <xf numFmtId="0" fontId="3" fillId="5" borderId="0" xfId="0" applyFont="1" applyFill="1" applyAlignment="1"/>
    <xf numFmtId="0" fontId="3" fillId="6" borderId="0" xfId="0" applyFont="1" applyFill="1" applyAlignment="1"/>
    <xf numFmtId="0" fontId="3" fillId="7" borderId="0" xfId="0" applyFont="1" applyFill="1" applyAlignment="1"/>
    <xf numFmtId="0" fontId="3" fillId="8" borderId="0" xfId="0" applyFont="1" applyFill="1" applyAlignment="1"/>
    <xf numFmtId="0" fontId="3" fillId="3" borderId="0" xfId="0" applyFont="1" applyFill="1" applyAlignment="1"/>
    <xf numFmtId="0" fontId="9" fillId="0" borderId="0" xfId="0" applyFont="1" applyAlignment="1"/>
    <xf numFmtId="0" fontId="3" fillId="9" borderId="0" xfId="0" applyFont="1" applyFill="1" applyAlignment="1"/>
    <xf numFmtId="0" fontId="10" fillId="2" borderId="0" xfId="0" applyFont="1" applyFill="1" applyAlignment="1"/>
    <xf numFmtId="0" fontId="6" fillId="0" borderId="0" xfId="0" applyFont="1" applyAlignment="1">
      <alignment wrapText="1"/>
    </xf>
    <xf numFmtId="0" fontId="6" fillId="13" borderId="0" xfId="0" applyFont="1" applyFill="1" applyAlignment="1">
      <alignment wrapText="1"/>
    </xf>
    <xf numFmtId="0" fontId="6" fillId="13" borderId="0" xfId="0" applyFont="1" applyFill="1" applyAlignment="1">
      <alignment horizontal="center" wrapText="1"/>
    </xf>
    <xf numFmtId="0" fontId="8" fillId="0" borderId="1" xfId="0" applyFont="1" applyBorder="1" applyAlignment="1">
      <alignment vertical="top" wrapText="1"/>
    </xf>
    <xf numFmtId="0" fontId="3" fillId="3" borderId="0" xfId="0" applyFont="1" applyFill="1" applyAlignment="1">
      <alignment horizontal="center" vertical="center"/>
    </xf>
    <xf numFmtId="0" fontId="3" fillId="4" borderId="0" xfId="0" applyFont="1" applyFill="1" applyAlignment="1">
      <alignment horizontal="center" vertical="center"/>
    </xf>
    <xf numFmtId="164" fontId="10" fillId="2" borderId="0" xfId="0" applyNumberFormat="1" applyFont="1" applyFill="1" applyAlignment="1">
      <alignment horizontal="center"/>
    </xf>
    <xf numFmtId="0" fontId="10" fillId="2" borderId="0" xfId="0" applyFont="1" applyFill="1" applyAlignment="1">
      <alignment horizontal="center"/>
    </xf>
    <xf numFmtId="0" fontId="12" fillId="13" borderId="1" xfId="0" applyFont="1" applyFill="1" applyBorder="1" applyAlignment="1">
      <alignment horizontal="center" vertical="center" wrapText="1"/>
    </xf>
    <xf numFmtId="0" fontId="3" fillId="5" borderId="0" xfId="0" applyFont="1" applyFill="1" applyAlignment="1">
      <alignment horizontal="center" vertical="center"/>
    </xf>
    <xf numFmtId="0" fontId="3" fillId="6" borderId="0" xfId="0" applyFont="1" applyFill="1" applyAlignment="1">
      <alignment horizontal="center" vertical="center"/>
    </xf>
    <xf numFmtId="0" fontId="3" fillId="7" borderId="0" xfId="0" applyFont="1" applyFill="1" applyAlignment="1">
      <alignment horizontal="center" vertical="center"/>
    </xf>
    <xf numFmtId="0" fontId="3" fillId="8" borderId="0" xfId="0" applyFont="1" applyFill="1" applyAlignment="1">
      <alignment horizontal="center" vertical="center"/>
    </xf>
    <xf numFmtId="0" fontId="3" fillId="9" borderId="0" xfId="0" applyFont="1" applyFill="1" applyAlignment="1">
      <alignment horizontal="center" vertical="center"/>
    </xf>
    <xf numFmtId="0" fontId="15" fillId="10" borderId="0" xfId="0" applyFont="1" applyFill="1" applyAlignment="1">
      <alignment wrapText="1"/>
    </xf>
    <xf numFmtId="0" fontId="6" fillId="13" borderId="1" xfId="0" applyFont="1" applyFill="1" applyBorder="1" applyAlignment="1">
      <alignment wrapText="1"/>
    </xf>
    <xf numFmtId="0" fontId="6" fillId="13" borderId="1" xfId="0" applyFont="1" applyFill="1" applyBorder="1" applyAlignment="1">
      <alignment horizontal="center" wrapText="1"/>
    </xf>
    <xf numFmtId="0" fontId="6" fillId="13" borderId="2" xfId="0" applyFont="1" applyFill="1" applyBorder="1" applyAlignment="1">
      <alignment wrapText="1"/>
    </xf>
    <xf numFmtId="0" fontId="6" fillId="0" borderId="1" xfId="0" applyFont="1" applyBorder="1" applyAlignment="1">
      <alignment horizontal="center" vertical="top"/>
    </xf>
    <xf numFmtId="0" fontId="12" fillId="0" borderId="1" xfId="0" applyFont="1" applyBorder="1" applyAlignment="1">
      <alignment horizontal="center" vertical="center" wrapText="1"/>
    </xf>
    <xf numFmtId="0" fontId="16" fillId="11" borderId="0" xfId="0" applyFont="1" applyFill="1" applyAlignment="1"/>
    <xf numFmtId="0" fontId="8" fillId="0" borderId="0" xfId="0" applyFont="1" applyAlignment="1">
      <alignment wrapText="1"/>
    </xf>
    <xf numFmtId="0" fontId="6" fillId="0" borderId="1" xfId="0" applyFont="1" applyBorder="1" applyAlignment="1">
      <alignment horizontal="center" vertical="top" wrapText="1"/>
    </xf>
    <xf numFmtId="0" fontId="3" fillId="9" borderId="0" xfId="0" applyFont="1" applyFill="1"/>
    <xf numFmtId="0" fontId="17" fillId="0" borderId="0" xfId="0" applyFont="1" applyAlignment="1">
      <alignment wrapText="1"/>
    </xf>
    <xf numFmtId="0" fontId="6" fillId="9" borderId="0" xfId="0" applyFont="1" applyFill="1" applyAlignment="1">
      <alignment horizontal="left" vertical="center" wrapText="1"/>
    </xf>
    <xf numFmtId="0" fontId="8" fillId="0" borderId="0" xfId="0" applyFont="1" applyAlignment="1">
      <alignment horizontal="center" vertical="center"/>
    </xf>
    <xf numFmtId="0" fontId="8" fillId="0" borderId="6" xfId="0" applyFont="1" applyBorder="1" applyAlignment="1">
      <alignment horizontal="right" vertical="center" wrapText="1"/>
    </xf>
    <xf numFmtId="0" fontId="12" fillId="0" borderId="0" xfId="0" applyFont="1" applyAlignment="1">
      <alignment horizontal="right" vertical="center" wrapText="1"/>
    </xf>
    <xf numFmtId="0" fontId="6" fillId="0" borderId="6" xfId="0" applyFont="1" applyBorder="1" applyAlignment="1">
      <alignment horizontal="right" vertical="center" wrapText="1"/>
    </xf>
    <xf numFmtId="0" fontId="20" fillId="0" borderId="0" xfId="0" applyFont="1" applyAlignment="1"/>
    <xf numFmtId="0" fontId="19" fillId="0" borderId="0" xfId="0" applyFont="1" applyAlignment="1"/>
    <xf numFmtId="0" fontId="22" fillId="0" borderId="0" xfId="0" applyFont="1" applyAlignment="1"/>
    <xf numFmtId="0" fontId="23" fillId="2" borderId="0" xfId="0" applyFont="1" applyFill="1" applyAlignment="1"/>
    <xf numFmtId="164" fontId="3" fillId="9" borderId="0" xfId="0" applyNumberFormat="1" applyFont="1" applyFill="1" applyAlignment="1"/>
    <xf numFmtId="0" fontId="23" fillId="3" borderId="0" xfId="0" applyFont="1" applyFill="1" applyAlignment="1">
      <alignment horizontal="center" vertical="center"/>
    </xf>
    <xf numFmtId="0" fontId="0" fillId="0" borderId="0" xfId="0" applyFont="1" applyAlignment="1"/>
    <xf numFmtId="0" fontId="3" fillId="2" borderId="0" xfId="0" applyFont="1" applyFill="1"/>
    <xf numFmtId="0" fontId="24" fillId="0" borderId="0" xfId="0" applyFont="1" applyAlignment="1"/>
    <xf numFmtId="0" fontId="24" fillId="2" borderId="0" xfId="0" applyFont="1" applyFill="1" applyAlignment="1"/>
    <xf numFmtId="0" fontId="16" fillId="0" borderId="0" xfId="0" applyFont="1" applyAlignment="1"/>
    <xf numFmtId="0" fontId="3" fillId="0" borderId="0" xfId="0" applyFont="1"/>
    <xf numFmtId="0" fontId="10" fillId="0" borderId="0" xfId="0" applyFont="1" applyAlignment="1"/>
    <xf numFmtId="0" fontId="0" fillId="0" borderId="0" xfId="0" applyAlignment="1"/>
    <xf numFmtId="0" fontId="3" fillId="2" borderId="0" xfId="0" applyFont="1" applyFill="1" applyAlignment="1"/>
    <xf numFmtId="0" fontId="0" fillId="0" borderId="0" xfId="0" applyFont="1" applyAlignment="1"/>
    <xf numFmtId="0" fontId="3" fillId="0" borderId="0" xfId="0" applyFont="1" applyAlignment="1"/>
    <xf numFmtId="0" fontId="3" fillId="0" borderId="0" xfId="0" applyFont="1" applyAlignment="1">
      <alignment wrapText="1"/>
    </xf>
    <xf numFmtId="0" fontId="13" fillId="0" borderId="0" xfId="0" applyFont="1" applyAlignment="1">
      <alignment horizontal="right" vertical="center" wrapText="1"/>
    </xf>
    <xf numFmtId="0" fontId="14" fillId="0" borderId="0" xfId="0" applyFont="1" applyAlignment="1"/>
    <xf numFmtId="0" fontId="4" fillId="0" borderId="0" xfId="0" applyFont="1" applyAlignment="1"/>
    <xf numFmtId="0" fontId="2" fillId="0" borderId="0" xfId="0" applyFont="1" applyAlignment="1"/>
    <xf numFmtId="0" fontId="8" fillId="0" borderId="0" xfId="0" applyFont="1" applyAlignment="1"/>
    <xf numFmtId="0" fontId="4" fillId="0" borderId="0" xfId="0" applyFont="1" applyAlignment="1">
      <alignment wrapText="1"/>
    </xf>
    <xf numFmtId="0" fontId="9" fillId="10" borderId="0" xfId="0" applyFont="1" applyFill="1" applyAlignment="1"/>
    <xf numFmtId="0" fontId="8" fillId="0" borderId="0" xfId="0" applyFont="1" applyAlignment="1">
      <alignment vertical="top" wrapText="1"/>
    </xf>
    <xf numFmtId="0" fontId="6" fillId="11" borderId="0" xfId="0" applyFont="1" applyFill="1" applyAlignment="1">
      <alignment horizontal="center" vertical="center" wrapText="1"/>
    </xf>
    <xf numFmtId="0" fontId="0" fillId="0" borderId="0" xfId="0" applyFont="1" applyAlignment="1"/>
    <xf numFmtId="0" fontId="3" fillId="2" borderId="0" xfId="0" applyFont="1" applyFill="1" applyAlignment="1"/>
    <xf numFmtId="0" fontId="3" fillId="0" borderId="0" xfId="0" applyFont="1" applyAlignment="1"/>
    <xf numFmtId="0" fontId="3" fillId="2" borderId="0" xfId="0" applyFont="1" applyFill="1" applyAlignment="1"/>
    <xf numFmtId="0" fontId="0" fillId="0" borderId="0" xfId="0" applyFont="1" applyAlignment="1"/>
    <xf numFmtId="0" fontId="11" fillId="12" borderId="0" xfId="0" applyFont="1" applyFill="1" applyAlignment="1">
      <alignment wrapText="1"/>
    </xf>
    <xf numFmtId="0" fontId="3" fillId="0" borderId="0" xfId="0" applyFont="1" applyAlignment="1">
      <alignment wrapText="1"/>
    </xf>
    <xf numFmtId="0" fontId="13" fillId="0" borderId="0" xfId="0" applyFont="1" applyAlignment="1">
      <alignment horizontal="right" vertical="center" wrapText="1"/>
    </xf>
    <xf numFmtId="0" fontId="14" fillId="0" borderId="0" xfId="0" applyFont="1" applyAlignment="1"/>
    <xf numFmtId="0" fontId="4" fillId="0" borderId="0" xfId="0" applyFont="1" applyAlignment="1"/>
    <xf numFmtId="0" fontId="2" fillId="0" borderId="0" xfId="0" applyFont="1" applyAlignment="1"/>
    <xf numFmtId="0" fontId="5" fillId="0" borderId="0" xfId="0" applyFont="1" applyAlignment="1"/>
    <xf numFmtId="0" fontId="7" fillId="0" borderId="0" xfId="0" applyFont="1" applyAlignment="1"/>
    <xf numFmtId="0" fontId="8" fillId="0" borderId="0" xfId="0" applyFont="1" applyAlignment="1"/>
    <xf numFmtId="0" fontId="4" fillId="0" borderId="0" xfId="0" applyFont="1" applyAlignment="1">
      <alignment wrapText="1"/>
    </xf>
    <xf numFmtId="0" fontId="3" fillId="11" borderId="0" xfId="0" applyFont="1" applyFill="1" applyAlignment="1">
      <alignment wrapText="1"/>
    </xf>
    <xf numFmtId="0" fontId="18" fillId="0" borderId="0" xfId="0" applyFont="1" applyAlignment="1">
      <alignment wrapText="1"/>
    </xf>
    <xf numFmtId="0" fontId="9" fillId="10" borderId="0" xfId="0" applyFont="1" applyFill="1" applyAlignment="1"/>
    <xf numFmtId="0" fontId="8" fillId="0" borderId="0" xfId="0" applyFont="1" applyAlignment="1">
      <alignment vertical="top" wrapText="1"/>
    </xf>
    <xf numFmtId="0" fontId="8" fillId="18" borderId="0" xfId="0" applyFont="1" applyFill="1" applyAlignment="1">
      <alignment horizontal="center" vertical="center"/>
    </xf>
    <xf numFmtId="0" fontId="8" fillId="16" borderId="0" xfId="0" applyFont="1" applyFill="1" applyAlignment="1">
      <alignment horizontal="center" vertical="center"/>
    </xf>
    <xf numFmtId="0" fontId="8" fillId="17" borderId="0" xfId="0" applyFont="1" applyFill="1" applyAlignment="1">
      <alignment horizontal="center" vertical="center"/>
    </xf>
    <xf numFmtId="0" fontId="8" fillId="15" borderId="0" xfId="0" applyFont="1" applyFill="1" applyAlignment="1">
      <alignment horizontal="center" vertical="center"/>
    </xf>
    <xf numFmtId="0" fontId="6" fillId="11" borderId="0" xfId="0" applyFont="1" applyFill="1" applyAlignment="1">
      <alignment horizontal="center" vertical="center" wrapText="1"/>
    </xf>
    <xf numFmtId="0" fontId="6" fillId="11" borderId="6" xfId="0" applyFont="1" applyFill="1" applyBorder="1" applyAlignment="1">
      <alignment horizontal="right" vertical="center" wrapText="1"/>
    </xf>
    <xf numFmtId="0" fontId="8" fillId="14" borderId="0" xfId="0" applyFont="1" applyFill="1" applyAlignment="1">
      <alignment horizontal="center" vertical="center"/>
    </xf>
    <xf numFmtId="0" fontId="6" fillId="9" borderId="6" xfId="0" applyFont="1" applyFill="1" applyBorder="1" applyAlignment="1">
      <alignment horizontal="right" vertical="center" wrapText="1"/>
    </xf>
    <xf numFmtId="0" fontId="8" fillId="0" borderId="3" xfId="0" applyFont="1" applyBorder="1" applyAlignment="1">
      <alignment vertical="top" wrapText="1"/>
    </xf>
    <xf numFmtId="0" fontId="3" fillId="0" borderId="4" xfId="0" applyFont="1" applyBorder="1" applyAlignment="1"/>
    <xf numFmtId="0" fontId="3" fillId="0" borderId="5" xfId="0" applyFont="1" applyBorder="1" applyAlignment="1"/>
  </cellXfs>
  <cellStyles count="1">
    <cellStyle name="Обычный" xfId="0" builtinId="0"/>
  </cellStyles>
  <dxfs count="8">
    <dxf>
      <font>
        <color rgb="FFFFFFFF"/>
      </font>
      <fill>
        <patternFill patternType="solid">
          <fgColor rgb="FFEFEFEF"/>
          <bgColor rgb="FFEFEFEF"/>
        </patternFill>
      </fill>
      <border>
        <left/>
        <right/>
        <top/>
        <bottom/>
      </border>
    </dxf>
    <dxf>
      <fill>
        <patternFill patternType="solid">
          <fgColor rgb="FFFFFFFF"/>
          <bgColor rgb="FFFFFFFF"/>
        </patternFill>
      </fill>
      <border>
        <left/>
        <right/>
        <top/>
        <bottom/>
      </border>
    </dxf>
    <dxf>
      <font>
        <color rgb="FFFFFFFF"/>
      </font>
      <fill>
        <patternFill patternType="solid">
          <fgColor rgb="FF000000"/>
          <bgColor rgb="FF000000"/>
        </patternFill>
      </fill>
      <border>
        <left/>
        <right/>
        <top/>
        <bottom/>
      </border>
    </dxf>
    <dxf>
      <fill>
        <patternFill patternType="solid">
          <fgColor rgb="FFF1C232"/>
          <bgColor rgb="FFF1C232"/>
        </patternFill>
      </fill>
      <border>
        <left/>
        <right/>
        <top/>
        <bottom/>
      </border>
    </dxf>
    <dxf>
      <fill>
        <patternFill patternType="solid">
          <fgColor rgb="FFF1F46D"/>
          <bgColor rgb="FFF1F46D"/>
        </patternFill>
      </fill>
      <border>
        <left/>
        <right/>
        <top/>
        <bottom/>
      </border>
    </dxf>
    <dxf>
      <fill>
        <patternFill patternType="solid">
          <fgColor rgb="FFE06666"/>
          <bgColor rgb="FFE06666"/>
        </patternFill>
      </fill>
      <border>
        <left/>
        <right/>
        <top/>
        <bottom/>
      </border>
    </dxf>
    <dxf>
      <fill>
        <patternFill patternType="solid">
          <fgColor rgb="FFE69138"/>
          <bgColor rgb="FFE69138"/>
        </patternFill>
      </fill>
      <border>
        <left/>
        <right/>
        <top/>
        <bottom/>
      </border>
    </dxf>
    <dxf>
      <fill>
        <patternFill patternType="solid">
          <fgColor rgb="FF93C47D"/>
          <bgColor rgb="FF93C47D"/>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76200</xdr:colOff>
      <xdr:row>0</xdr:row>
      <xdr:rowOff>942975</xdr:rowOff>
    </xdr:to>
    <xdr:grpSp>
      <xdr:nvGrpSpPr>
        <xdr:cNvPr id="2" name="Shape 2">
          <a:extLst>
            <a:ext uri="{FF2B5EF4-FFF2-40B4-BE49-F238E27FC236}">
              <a16:creationId xmlns:a16="http://schemas.microsoft.com/office/drawing/2014/main" id="{00000000-0008-0000-0100-000002000000}"/>
            </a:ext>
          </a:extLst>
        </xdr:cNvPr>
        <xdr:cNvGrpSpPr/>
      </xdr:nvGrpSpPr>
      <xdr:grpSpPr>
        <a:xfrm>
          <a:off x="0" y="0"/>
          <a:ext cx="4591050" cy="942975"/>
          <a:chOff x="152400" y="152400"/>
          <a:chExt cx="4772025" cy="962025"/>
        </a:xfrm>
      </xdr:grpSpPr>
      <xdr:pic>
        <xdr:nvPicPr>
          <xdr:cNvPr id="3" name="Shape 3" descr="Logo_horisontal_2.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a:alphaModFix/>
          </a:blip>
          <a:stretch>
            <a:fillRect/>
          </a:stretch>
        </xdr:blipFill>
        <xdr:spPr>
          <a:xfrm>
            <a:off x="152400" y="152400"/>
            <a:ext cx="4772025" cy="962025"/>
          </a:xfrm>
          <a:prstGeom prst="rect">
            <a:avLst/>
          </a:prstGeom>
          <a:noFill/>
          <a:ln>
            <a:noFill/>
          </a:ln>
        </xdr:spPr>
      </xdr:pic>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84</xdr:row>
      <xdr:rowOff>47625</xdr:rowOff>
    </xdr:from>
    <xdr:to>
      <xdr:col>1</xdr:col>
      <xdr:colOff>885825</xdr:colOff>
      <xdr:row>85</xdr:row>
      <xdr:rowOff>142875</xdr:rowOff>
    </xdr:to>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838200" cy="295275"/>
        </a:xfrm>
        <a:prstGeom prst="rect">
          <a:avLst/>
        </a:prstGeom>
        <a:noFill/>
      </xdr:spPr>
    </xdr:pic>
    <xdr:clientData fLock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982"/>
  <sheetViews>
    <sheetView tabSelected="1" zoomScaleNormal="100" workbookViewId="0">
      <pane ySplit="1" topLeftCell="A2" activePane="bottomLeft" state="frozen"/>
      <selection pane="bottomLeft" activeCell="E17" sqref="E17"/>
    </sheetView>
  </sheetViews>
  <sheetFormatPr defaultColWidth="14.42578125" defaultRowHeight="15.75" customHeight="1" x14ac:dyDescent="0.2"/>
  <cols>
    <col min="1" max="1" width="39.28515625" customWidth="1"/>
    <col min="2" max="6" width="4.42578125" customWidth="1"/>
    <col min="7" max="7" width="6" customWidth="1"/>
    <col min="8" max="8" width="115.140625" customWidth="1"/>
    <col min="9" max="9" width="81.28515625" customWidth="1"/>
    <col min="10" max="10" width="57.42578125" customWidth="1"/>
    <col min="11" max="11" width="91.7109375" customWidth="1"/>
    <col min="12" max="12" width="76.42578125" customWidth="1"/>
    <col min="13" max="13" width="95.7109375" customWidth="1"/>
  </cols>
  <sheetData>
    <row r="1" spans="1:28" ht="22.5" customHeight="1" x14ac:dyDescent="0.2">
      <c r="A1" s="18"/>
      <c r="B1" s="19">
        <v>1</v>
      </c>
      <c r="C1" s="23">
        <v>2</v>
      </c>
      <c r="D1" s="24">
        <v>3</v>
      </c>
      <c r="E1" s="25">
        <v>4</v>
      </c>
      <c r="F1" s="26">
        <v>5</v>
      </c>
      <c r="G1" s="18"/>
      <c r="H1" s="49" t="s">
        <v>0</v>
      </c>
      <c r="I1" s="19">
        <v>1</v>
      </c>
      <c r="J1" s="23">
        <v>2</v>
      </c>
      <c r="K1" s="24">
        <v>3</v>
      </c>
      <c r="L1" s="25">
        <v>4</v>
      </c>
      <c r="M1" s="26">
        <v>5</v>
      </c>
      <c r="N1" s="27"/>
      <c r="O1" s="18"/>
      <c r="P1" s="18"/>
      <c r="Q1" s="18"/>
      <c r="R1" s="18"/>
      <c r="S1" s="18"/>
      <c r="T1" s="18"/>
      <c r="U1" s="18"/>
      <c r="V1" s="18"/>
      <c r="W1" s="18"/>
      <c r="X1" s="18"/>
      <c r="Y1" s="18"/>
      <c r="Z1" s="18"/>
      <c r="AA1" s="18"/>
      <c r="AB1" s="18"/>
    </row>
    <row r="2" spans="1:28" ht="12.75" x14ac:dyDescent="0.2">
      <c r="A2" s="13" t="s">
        <v>1</v>
      </c>
      <c r="B2" s="51">
        <f>SUM(B3:B7)</f>
        <v>1</v>
      </c>
      <c r="C2" s="51">
        <f>SUM(C3:C7)</f>
        <v>0</v>
      </c>
      <c r="D2" s="51">
        <f>SUM(D3:D7)</f>
        <v>4</v>
      </c>
      <c r="E2" s="51">
        <f>SUM(E3:E7)</f>
        <v>0</v>
      </c>
      <c r="F2" s="51">
        <f>SUM(F3:F7)</f>
        <v>0</v>
      </c>
      <c r="G2" s="20">
        <f>((B2*1)+(C2*2)+(D2*3)+(E2*4)+(F2*5))/SUM(B2:F2)</f>
        <v>2.6</v>
      </c>
      <c r="H2" s="51"/>
      <c r="I2" s="51"/>
      <c r="J2" s="51"/>
      <c r="K2" s="51"/>
      <c r="L2" s="51"/>
      <c r="M2" s="51"/>
      <c r="N2" s="51"/>
      <c r="O2" s="51"/>
      <c r="P2" s="51"/>
      <c r="Q2" s="51"/>
      <c r="R2" s="51"/>
      <c r="S2" s="51"/>
      <c r="T2" s="51"/>
      <c r="U2" s="51"/>
      <c r="V2" s="51"/>
      <c r="W2" s="51"/>
      <c r="X2" s="51"/>
      <c r="Y2" s="51"/>
      <c r="Z2" s="51"/>
      <c r="AA2" s="51"/>
      <c r="AB2" s="51"/>
    </row>
    <row r="3" spans="1:28" ht="12.75" x14ac:dyDescent="0.2">
      <c r="A3" s="60" t="s">
        <v>2</v>
      </c>
      <c r="B3" s="59"/>
      <c r="C3" s="60"/>
      <c r="D3" s="59">
        <v>1</v>
      </c>
      <c r="E3" s="59"/>
      <c r="F3" s="59"/>
      <c r="G3" s="74"/>
      <c r="H3" s="60" t="s">
        <v>3</v>
      </c>
      <c r="I3" s="60" t="s">
        <v>4</v>
      </c>
      <c r="J3" s="60" t="s">
        <v>5</v>
      </c>
      <c r="K3" s="60" t="s">
        <v>6</v>
      </c>
      <c r="L3" s="60" t="s">
        <v>7</v>
      </c>
      <c r="M3" s="60" t="s">
        <v>8</v>
      </c>
      <c r="N3" s="59"/>
      <c r="O3" s="59"/>
      <c r="P3" s="59"/>
      <c r="Q3" s="59"/>
      <c r="R3" s="59"/>
      <c r="S3" s="59"/>
      <c r="T3" s="59"/>
      <c r="U3" s="59"/>
      <c r="V3" s="59"/>
      <c r="W3" s="59"/>
      <c r="X3" s="59"/>
      <c r="Y3" s="59"/>
      <c r="Z3" s="59"/>
      <c r="AA3" s="59"/>
      <c r="AB3" s="59"/>
    </row>
    <row r="4" spans="1:28" ht="12.75" x14ac:dyDescent="0.2">
      <c r="A4" s="46" t="s">
        <v>9</v>
      </c>
      <c r="B4" s="60"/>
      <c r="C4" s="59"/>
      <c r="D4" s="59">
        <v>1</v>
      </c>
      <c r="E4" s="59"/>
      <c r="F4" s="59"/>
      <c r="G4" s="74"/>
      <c r="H4" s="60" t="s">
        <v>10</v>
      </c>
      <c r="I4" s="60" t="s">
        <v>11</v>
      </c>
      <c r="J4" s="60" t="s">
        <v>12</v>
      </c>
      <c r="K4" s="60" t="s">
        <v>13</v>
      </c>
      <c r="L4" s="60" t="s">
        <v>14</v>
      </c>
      <c r="M4" s="60" t="s">
        <v>15</v>
      </c>
      <c r="N4" s="59"/>
      <c r="O4" s="59"/>
      <c r="P4" s="59"/>
      <c r="Q4" s="59"/>
      <c r="R4" s="59"/>
      <c r="S4" s="59"/>
      <c r="T4" s="59"/>
      <c r="U4" s="59"/>
      <c r="V4" s="59"/>
      <c r="W4" s="59"/>
      <c r="X4" s="59"/>
      <c r="Y4" s="59"/>
      <c r="Z4" s="59"/>
      <c r="AA4" s="59"/>
      <c r="AB4" s="59"/>
    </row>
    <row r="5" spans="1:28" s="50" customFormat="1" ht="12.75" x14ac:dyDescent="0.2">
      <c r="A5" s="60" t="s">
        <v>16</v>
      </c>
      <c r="B5" s="59"/>
      <c r="C5" s="59"/>
      <c r="D5" s="59">
        <v>1</v>
      </c>
      <c r="E5" s="60"/>
      <c r="F5" s="59"/>
      <c r="G5" s="74"/>
      <c r="H5" s="46" t="s">
        <v>537</v>
      </c>
      <c r="I5" s="60" t="s">
        <v>536</v>
      </c>
      <c r="J5" s="60" t="s">
        <v>518</v>
      </c>
      <c r="K5" s="60" t="s">
        <v>517</v>
      </c>
      <c r="L5" s="60" t="s">
        <v>516</v>
      </c>
      <c r="M5" s="60" t="s">
        <v>515</v>
      </c>
      <c r="N5" s="59"/>
      <c r="O5" s="59"/>
      <c r="P5" s="59"/>
      <c r="Q5" s="59"/>
      <c r="R5" s="59"/>
      <c r="S5" s="59"/>
      <c r="T5" s="59"/>
      <c r="U5" s="59"/>
      <c r="V5" s="59"/>
      <c r="W5" s="59"/>
      <c r="X5" s="59"/>
      <c r="Y5" s="59"/>
      <c r="Z5" s="59"/>
      <c r="AA5" s="59"/>
      <c r="AB5" s="59"/>
    </row>
    <row r="6" spans="1:28" ht="12.75" x14ac:dyDescent="0.2">
      <c r="A6" s="60" t="s">
        <v>17</v>
      </c>
      <c r="B6" s="59"/>
      <c r="C6" s="59"/>
      <c r="D6" s="60">
        <v>1</v>
      </c>
      <c r="E6" s="59"/>
      <c r="F6" s="71"/>
      <c r="G6" s="74"/>
      <c r="H6" s="46" t="s">
        <v>532</v>
      </c>
      <c r="I6" s="60" t="s">
        <v>18</v>
      </c>
      <c r="J6" s="60" t="s">
        <v>19</v>
      </c>
      <c r="K6" s="60" t="s">
        <v>20</v>
      </c>
      <c r="L6" s="60" t="s">
        <v>21</v>
      </c>
      <c r="M6" s="60" t="s">
        <v>22</v>
      </c>
      <c r="N6" s="59"/>
      <c r="O6" s="59"/>
      <c r="P6" s="59"/>
      <c r="Q6" s="59"/>
      <c r="R6" s="59"/>
      <c r="S6" s="59"/>
      <c r="T6" s="59"/>
      <c r="U6" s="59"/>
      <c r="V6" s="59"/>
      <c r="W6" s="59"/>
      <c r="X6" s="59"/>
      <c r="Y6" s="59"/>
      <c r="Z6" s="59"/>
      <c r="AA6" s="59"/>
      <c r="AB6" s="59"/>
    </row>
    <row r="7" spans="1:28" s="46" customFormat="1" ht="12.75" x14ac:dyDescent="0.2">
      <c r="A7" s="46" t="s">
        <v>526</v>
      </c>
      <c r="B7" s="46">
        <v>1</v>
      </c>
      <c r="G7" s="72"/>
      <c r="H7" s="46" t="s">
        <v>527</v>
      </c>
      <c r="I7" s="46" t="s">
        <v>533</v>
      </c>
      <c r="J7" s="46" t="s">
        <v>528</v>
      </c>
      <c r="K7" s="46" t="s">
        <v>529</v>
      </c>
      <c r="L7" s="46" t="s">
        <v>530</v>
      </c>
      <c r="M7" s="46" t="s">
        <v>531</v>
      </c>
    </row>
    <row r="8" spans="1:28" ht="12.75" x14ac:dyDescent="0.2">
      <c r="A8" s="47" t="s">
        <v>524</v>
      </c>
      <c r="B8" s="51">
        <f>SUM(B9:B11)</f>
        <v>0</v>
      </c>
      <c r="C8" s="51">
        <f>SUM(C9:C11)</f>
        <v>0</v>
      </c>
      <c r="D8" s="51">
        <f>SUM(D9:D11)</f>
        <v>2</v>
      </c>
      <c r="E8" s="51">
        <f>SUM(E9:E11)</f>
        <v>0</v>
      </c>
      <c r="F8" s="51">
        <f>SUM(F9:F11)</f>
        <v>1</v>
      </c>
      <c r="G8" s="20">
        <f>((B8*1)+(C8*2)+(D8*3)+(E8*4)+(F8*5))/SUM(B8:F8)</f>
        <v>3.6666666666666665</v>
      </c>
      <c r="H8" s="51"/>
      <c r="I8" s="51"/>
      <c r="J8" s="51"/>
      <c r="K8" s="51"/>
      <c r="L8" s="51"/>
      <c r="M8" s="51"/>
      <c r="N8" s="51"/>
      <c r="O8" s="51"/>
      <c r="P8" s="51"/>
      <c r="Q8" s="51"/>
      <c r="R8" s="51"/>
      <c r="S8" s="51"/>
      <c r="T8" s="51"/>
      <c r="U8" s="51"/>
      <c r="V8" s="51"/>
      <c r="W8" s="51"/>
      <c r="X8" s="51"/>
      <c r="Y8" s="51"/>
      <c r="Z8" s="51"/>
      <c r="AA8" s="51"/>
      <c r="AB8" s="51"/>
    </row>
    <row r="9" spans="1:28" ht="12.75" x14ac:dyDescent="0.2">
      <c r="A9" s="60" t="s">
        <v>23</v>
      </c>
      <c r="B9" s="59"/>
      <c r="C9" s="60"/>
      <c r="D9" s="59">
        <v>1</v>
      </c>
      <c r="E9" s="59"/>
      <c r="F9" s="59"/>
      <c r="G9" s="74"/>
      <c r="H9" s="46" t="s">
        <v>24</v>
      </c>
      <c r="I9" s="46" t="s">
        <v>25</v>
      </c>
      <c r="J9" s="46" t="s">
        <v>26</v>
      </c>
      <c r="K9" s="46" t="s">
        <v>27</v>
      </c>
      <c r="L9" s="46" t="s">
        <v>534</v>
      </c>
      <c r="M9" s="46" t="s">
        <v>535</v>
      </c>
      <c r="N9" s="59"/>
      <c r="O9" s="59"/>
      <c r="P9" s="59"/>
      <c r="Q9" s="59"/>
      <c r="R9" s="59"/>
      <c r="S9" s="59"/>
      <c r="T9" s="59"/>
      <c r="U9" s="59"/>
      <c r="V9" s="59"/>
      <c r="W9" s="59"/>
      <c r="X9" s="59"/>
      <c r="Y9" s="59"/>
      <c r="Z9" s="59"/>
      <c r="AA9" s="59"/>
      <c r="AB9" s="59"/>
    </row>
    <row r="10" spans="1:28" s="46" customFormat="1" ht="12.75" x14ac:dyDescent="0.2">
      <c r="A10" s="46" t="s">
        <v>28</v>
      </c>
      <c r="F10" s="46">
        <v>1</v>
      </c>
      <c r="G10" s="75"/>
      <c r="H10" s="46" t="s">
        <v>525</v>
      </c>
      <c r="I10" s="46" t="s">
        <v>523</v>
      </c>
      <c r="J10" s="46" t="s">
        <v>29</v>
      </c>
      <c r="K10" s="46" t="s">
        <v>30</v>
      </c>
      <c r="L10" s="46" t="s">
        <v>31</v>
      </c>
      <c r="M10" s="46" t="s">
        <v>32</v>
      </c>
    </row>
    <row r="11" spans="1:28" ht="12.75" x14ac:dyDescent="0.2">
      <c r="A11" s="46" t="s">
        <v>33</v>
      </c>
      <c r="B11" s="59"/>
      <c r="C11" s="59"/>
      <c r="D11" s="59">
        <v>1</v>
      </c>
      <c r="E11" s="60"/>
      <c r="F11" s="59"/>
      <c r="G11" s="75"/>
      <c r="H11" s="46" t="s">
        <v>34</v>
      </c>
      <c r="I11" s="46" t="s">
        <v>35</v>
      </c>
      <c r="J11" s="46" t="s">
        <v>36</v>
      </c>
      <c r="K11" s="46" t="s">
        <v>37</v>
      </c>
      <c r="L11" s="46" t="s">
        <v>38</v>
      </c>
      <c r="M11" s="46" t="s">
        <v>39</v>
      </c>
      <c r="N11" s="59"/>
      <c r="O11" s="59"/>
      <c r="P11" s="59"/>
      <c r="Q11" s="59"/>
      <c r="R11" s="59"/>
      <c r="S11" s="59"/>
      <c r="T11" s="59"/>
      <c r="U11" s="59"/>
      <c r="V11" s="59"/>
      <c r="W11" s="59"/>
      <c r="X11" s="59"/>
      <c r="Y11" s="59"/>
      <c r="Z11" s="59"/>
      <c r="AA11" s="59"/>
      <c r="AB11" s="59"/>
    </row>
    <row r="12" spans="1:28" ht="12.75" x14ac:dyDescent="0.2">
      <c r="A12" s="13" t="s">
        <v>40</v>
      </c>
      <c r="B12" s="51">
        <f>SUM(B13:B15)</f>
        <v>0</v>
      </c>
      <c r="C12" s="51">
        <f>SUM(C13:C15)</f>
        <v>1</v>
      </c>
      <c r="D12" s="51">
        <f>SUM(D13:D15)</f>
        <v>1</v>
      </c>
      <c r="E12" s="51">
        <f>SUM(E13:E15)</f>
        <v>1</v>
      </c>
      <c r="F12" s="51">
        <f>SUM(F13:F15)</f>
        <v>0</v>
      </c>
      <c r="G12" s="20">
        <f>((B12*1)+(C12*2)+(D12*3)+(E12*4)+(F12*5))/SUM(B12:F12)</f>
        <v>3</v>
      </c>
      <c r="H12" s="51"/>
      <c r="I12" s="51"/>
      <c r="J12" s="51"/>
      <c r="K12" s="51"/>
      <c r="L12" s="51"/>
      <c r="M12" s="51"/>
      <c r="N12" s="51"/>
      <c r="O12" s="51"/>
      <c r="P12" s="51"/>
      <c r="Q12" s="51"/>
      <c r="R12" s="51"/>
      <c r="S12" s="51"/>
      <c r="T12" s="51"/>
      <c r="U12" s="51"/>
      <c r="V12" s="51"/>
      <c r="W12" s="51"/>
      <c r="X12" s="51"/>
      <c r="Y12" s="51"/>
      <c r="Z12" s="51"/>
      <c r="AA12" s="51"/>
      <c r="AB12" s="51"/>
    </row>
    <row r="13" spans="1:28" s="46" customFormat="1" ht="12.75" x14ac:dyDescent="0.2">
      <c r="A13" s="46" t="s">
        <v>41</v>
      </c>
      <c r="D13" s="46">
        <v>1</v>
      </c>
      <c r="G13" s="74"/>
      <c r="H13" s="46" t="s">
        <v>42</v>
      </c>
      <c r="I13" s="46" t="s">
        <v>43</v>
      </c>
      <c r="J13" s="46" t="s">
        <v>44</v>
      </c>
      <c r="K13" s="46" t="s">
        <v>45</v>
      </c>
      <c r="L13" s="46" t="s">
        <v>46</v>
      </c>
      <c r="M13" s="46" t="s">
        <v>47</v>
      </c>
    </row>
    <row r="14" spans="1:28" ht="12.75" x14ac:dyDescent="0.2">
      <c r="A14" s="46" t="s">
        <v>48</v>
      </c>
      <c r="B14" s="59"/>
      <c r="C14" s="59"/>
      <c r="D14" s="59"/>
      <c r="E14" s="59">
        <v>1</v>
      </c>
      <c r="F14" s="60"/>
      <c r="G14" s="75"/>
      <c r="H14" s="46" t="s">
        <v>49</v>
      </c>
      <c r="I14" s="46" t="s">
        <v>50</v>
      </c>
      <c r="J14" s="46" t="s">
        <v>51</v>
      </c>
      <c r="K14" s="46" t="s">
        <v>52</v>
      </c>
      <c r="L14" s="60" t="s">
        <v>53</v>
      </c>
      <c r="M14" s="46" t="s">
        <v>54</v>
      </c>
      <c r="N14" s="59"/>
      <c r="O14" s="59"/>
      <c r="P14" s="59"/>
      <c r="Q14" s="59"/>
      <c r="R14" s="59"/>
      <c r="S14" s="59"/>
      <c r="T14" s="59"/>
      <c r="U14" s="59"/>
      <c r="V14" s="59"/>
      <c r="W14" s="59"/>
      <c r="X14" s="59"/>
      <c r="Y14" s="59"/>
      <c r="Z14" s="59"/>
      <c r="AA14" s="59"/>
      <c r="AB14" s="59"/>
    </row>
    <row r="15" spans="1:28" ht="12.75" x14ac:dyDescent="0.2">
      <c r="A15" s="60" t="s">
        <v>55</v>
      </c>
      <c r="B15" s="59"/>
      <c r="C15" s="59">
        <v>1</v>
      </c>
      <c r="D15" s="60"/>
      <c r="E15" s="59"/>
      <c r="F15" s="59"/>
      <c r="G15" s="75"/>
      <c r="H15" s="46" t="s">
        <v>56</v>
      </c>
      <c r="I15" s="46" t="s">
        <v>57</v>
      </c>
      <c r="J15" s="60" t="s">
        <v>58</v>
      </c>
      <c r="K15" s="60" t="s">
        <v>59</v>
      </c>
      <c r="L15" s="60" t="s">
        <v>60</v>
      </c>
      <c r="M15" s="60" t="s">
        <v>61</v>
      </c>
      <c r="N15" s="59"/>
      <c r="O15" s="59"/>
      <c r="P15" s="59"/>
      <c r="Q15" s="59"/>
      <c r="R15" s="59"/>
      <c r="S15" s="59"/>
      <c r="T15" s="59"/>
      <c r="U15" s="59"/>
      <c r="V15" s="59"/>
      <c r="W15" s="59"/>
      <c r="X15" s="59"/>
      <c r="Y15" s="59"/>
      <c r="Z15" s="59"/>
      <c r="AA15" s="59"/>
      <c r="AB15" s="59"/>
    </row>
    <row r="16" spans="1:28" ht="12.75" x14ac:dyDescent="0.2">
      <c r="A16" s="47" t="s">
        <v>62</v>
      </c>
      <c r="B16" s="58">
        <f>SUM(B17:B18)</f>
        <v>0</v>
      </c>
      <c r="C16" s="58">
        <f>SUM(C17:C18)</f>
        <v>0</v>
      </c>
      <c r="D16" s="58">
        <f>SUM(D17:D18)</f>
        <v>2</v>
      </c>
      <c r="E16" s="58">
        <f>SUM(E17:E18)</f>
        <v>0</v>
      </c>
      <c r="F16" s="58">
        <f>SUM(F17:F18)</f>
        <v>0</v>
      </c>
      <c r="G16" s="20">
        <f>((B16*1)+(C16*2)+(D16*3)+(E16*4)+(F16*5))/SUM(B16:F16)</f>
        <v>3</v>
      </c>
      <c r="H16" s="51"/>
      <c r="I16" s="51"/>
      <c r="J16" s="51"/>
      <c r="K16" s="51"/>
      <c r="L16" s="51"/>
      <c r="M16" s="51"/>
      <c r="N16" s="51"/>
      <c r="O16" s="51"/>
      <c r="P16" s="51"/>
      <c r="Q16" s="51"/>
      <c r="R16" s="51"/>
      <c r="S16" s="51"/>
      <c r="T16" s="51"/>
      <c r="U16" s="51"/>
      <c r="V16" s="51"/>
      <c r="W16" s="51"/>
      <c r="X16" s="51"/>
      <c r="Y16" s="51"/>
      <c r="Z16" s="51"/>
      <c r="AA16" s="51"/>
      <c r="AB16" s="51"/>
    </row>
    <row r="17" spans="1:28" ht="12.75" x14ac:dyDescent="0.2">
      <c r="A17" s="60" t="s">
        <v>63</v>
      </c>
      <c r="B17" s="59"/>
      <c r="C17" s="59"/>
      <c r="D17" s="59">
        <v>1</v>
      </c>
      <c r="E17" s="60"/>
      <c r="F17" s="59"/>
      <c r="G17" s="74"/>
      <c r="H17" s="60" t="s">
        <v>64</v>
      </c>
      <c r="I17" s="60" t="s">
        <v>65</v>
      </c>
      <c r="J17" s="60" t="s">
        <v>66</v>
      </c>
      <c r="K17" s="60" t="s">
        <v>67</v>
      </c>
      <c r="L17" s="60" t="s">
        <v>68</v>
      </c>
      <c r="M17" s="60" t="s">
        <v>69</v>
      </c>
      <c r="N17" s="59"/>
      <c r="O17" s="59"/>
      <c r="P17" s="59"/>
      <c r="Q17" s="59"/>
      <c r="R17" s="59"/>
      <c r="S17" s="59"/>
      <c r="T17" s="59"/>
      <c r="U17" s="59"/>
      <c r="V17" s="59"/>
      <c r="W17" s="59"/>
      <c r="X17" s="59"/>
      <c r="Y17" s="59"/>
      <c r="Z17" s="59"/>
      <c r="AA17" s="59"/>
      <c r="AB17" s="59"/>
    </row>
    <row r="18" spans="1:28" ht="12.75" x14ac:dyDescent="0.2">
      <c r="A18" s="60" t="s">
        <v>70</v>
      </c>
      <c r="B18" s="59"/>
      <c r="C18" s="59"/>
      <c r="D18" s="59">
        <v>1</v>
      </c>
      <c r="E18" s="59"/>
      <c r="F18" s="60"/>
      <c r="G18" s="75"/>
      <c r="H18" s="60" t="s">
        <v>71</v>
      </c>
      <c r="I18" s="60" t="s">
        <v>72</v>
      </c>
      <c r="J18" s="60" t="s">
        <v>73</v>
      </c>
      <c r="K18" s="60" t="s">
        <v>74</v>
      </c>
      <c r="L18" s="60" t="s">
        <v>75</v>
      </c>
      <c r="M18" s="60" t="s">
        <v>76</v>
      </c>
      <c r="N18" s="59"/>
      <c r="O18" s="59"/>
      <c r="P18" s="59"/>
      <c r="Q18" s="59"/>
      <c r="R18" s="59"/>
      <c r="S18" s="59"/>
      <c r="T18" s="59"/>
      <c r="U18" s="59"/>
      <c r="V18" s="59"/>
      <c r="W18" s="59"/>
      <c r="X18" s="59"/>
      <c r="Y18" s="59"/>
      <c r="Z18" s="59"/>
      <c r="AA18" s="59"/>
      <c r="AB18" s="59"/>
    </row>
    <row r="19" spans="1:28" ht="12.75" x14ac:dyDescent="0.2">
      <c r="A19" s="47" t="s">
        <v>77</v>
      </c>
      <c r="B19" s="51">
        <f>SUM(B20:B23)</f>
        <v>1</v>
      </c>
      <c r="C19" s="51">
        <f>SUM(C20:C23)</f>
        <v>0</v>
      </c>
      <c r="D19" s="51">
        <f>SUM(D20:D23)</f>
        <v>0</v>
      </c>
      <c r="E19" s="51">
        <f>SUM(E20:E23)</f>
        <v>2</v>
      </c>
      <c r="F19" s="51">
        <f>SUM(F20:F23)</f>
        <v>1</v>
      </c>
      <c r="G19" s="20">
        <f>((B19*1)+(C19*2)+(D19*3)+(E19*4)+(F19*5))/SUM(B19:F19)</f>
        <v>3.5</v>
      </c>
      <c r="H19" s="51"/>
      <c r="I19" s="51"/>
      <c r="J19" s="51"/>
      <c r="K19" s="51"/>
      <c r="L19" s="51"/>
      <c r="M19" s="51"/>
      <c r="N19" s="51"/>
      <c r="O19" s="51"/>
      <c r="P19" s="51"/>
      <c r="Q19" s="51"/>
      <c r="R19" s="51"/>
      <c r="S19" s="51"/>
      <c r="T19" s="51"/>
      <c r="U19" s="51"/>
      <c r="V19" s="51"/>
      <c r="W19" s="51"/>
      <c r="X19" s="51"/>
      <c r="Y19" s="51"/>
      <c r="Z19" s="51"/>
      <c r="AA19" s="51"/>
      <c r="AB19" s="51"/>
    </row>
    <row r="20" spans="1:28" ht="12.75" x14ac:dyDescent="0.2">
      <c r="A20" s="60" t="s">
        <v>78</v>
      </c>
      <c r="B20" s="59"/>
      <c r="C20" s="59"/>
      <c r="D20" s="59"/>
      <c r="E20" s="60">
        <v>1</v>
      </c>
      <c r="F20" s="59"/>
      <c r="G20" s="74"/>
      <c r="H20" s="46" t="s">
        <v>79</v>
      </c>
      <c r="I20" s="60" t="s">
        <v>80</v>
      </c>
      <c r="J20" s="60" t="s">
        <v>81</v>
      </c>
      <c r="K20" s="60" t="s">
        <v>82</v>
      </c>
      <c r="L20" s="60" t="s">
        <v>83</v>
      </c>
      <c r="M20" s="60" t="s">
        <v>84</v>
      </c>
      <c r="N20" s="59"/>
      <c r="O20" s="59"/>
      <c r="P20" s="59"/>
      <c r="Q20" s="59"/>
      <c r="R20" s="59"/>
      <c r="S20" s="59"/>
      <c r="T20" s="59"/>
      <c r="U20" s="59"/>
      <c r="V20" s="59"/>
      <c r="W20" s="59"/>
      <c r="X20" s="59"/>
      <c r="Y20" s="59"/>
      <c r="Z20" s="59"/>
      <c r="AA20" s="59"/>
      <c r="AB20" s="59"/>
    </row>
    <row r="21" spans="1:28" ht="12.75" x14ac:dyDescent="0.2">
      <c r="A21" s="60" t="s">
        <v>85</v>
      </c>
      <c r="B21" s="59"/>
      <c r="C21" s="59"/>
      <c r="D21" s="59"/>
      <c r="E21" s="60"/>
      <c r="F21" s="59">
        <v>1</v>
      </c>
      <c r="G21" s="75"/>
      <c r="H21" s="46" t="s">
        <v>86</v>
      </c>
      <c r="I21" s="60" t="s">
        <v>87</v>
      </c>
      <c r="J21" s="60" t="s">
        <v>88</v>
      </c>
      <c r="K21" s="60" t="s">
        <v>89</v>
      </c>
      <c r="L21" s="60" t="s">
        <v>90</v>
      </c>
      <c r="M21" s="60" t="s">
        <v>91</v>
      </c>
      <c r="N21" s="59"/>
      <c r="O21" s="59"/>
      <c r="P21" s="59"/>
      <c r="Q21" s="59"/>
      <c r="R21" s="59"/>
      <c r="S21" s="59"/>
      <c r="T21" s="59"/>
      <c r="U21" s="59"/>
      <c r="V21" s="59"/>
      <c r="W21" s="59"/>
      <c r="X21" s="59"/>
      <c r="Y21" s="59"/>
      <c r="Z21" s="59"/>
      <c r="AA21" s="59"/>
      <c r="AB21" s="59"/>
    </row>
    <row r="22" spans="1:28" ht="12.75" x14ac:dyDescent="0.2">
      <c r="A22" s="46" t="s">
        <v>92</v>
      </c>
      <c r="B22" s="59"/>
      <c r="C22" s="59"/>
      <c r="D22" s="60"/>
      <c r="E22" s="59">
        <v>1</v>
      </c>
      <c r="F22" s="59"/>
      <c r="G22" s="75"/>
      <c r="H22" s="46" t="s">
        <v>93</v>
      </c>
      <c r="I22" s="60" t="s">
        <v>94</v>
      </c>
      <c r="J22" s="60" t="s">
        <v>95</v>
      </c>
      <c r="K22" s="60" t="s">
        <v>96</v>
      </c>
      <c r="L22" s="60" t="s">
        <v>97</v>
      </c>
      <c r="M22" s="60" t="s">
        <v>98</v>
      </c>
      <c r="N22" s="59"/>
      <c r="O22" s="59"/>
      <c r="P22" s="59"/>
      <c r="Q22" s="59"/>
      <c r="R22" s="59"/>
      <c r="S22" s="59"/>
      <c r="T22" s="59"/>
      <c r="U22" s="59"/>
      <c r="V22" s="59"/>
      <c r="W22" s="59"/>
      <c r="X22" s="59"/>
      <c r="Y22" s="59"/>
      <c r="Z22" s="59"/>
      <c r="AA22" s="59"/>
      <c r="AB22" s="59"/>
    </row>
    <row r="23" spans="1:28" s="52" customFormat="1" ht="12.75" x14ac:dyDescent="0.2">
      <c r="A23" s="52" t="s">
        <v>99</v>
      </c>
      <c r="B23" s="52">
        <v>1</v>
      </c>
      <c r="G23" s="53"/>
      <c r="H23" s="52" t="s">
        <v>100</v>
      </c>
      <c r="I23" s="52" t="s">
        <v>101</v>
      </c>
      <c r="J23" s="52" t="s">
        <v>102</v>
      </c>
      <c r="K23" s="52" t="s">
        <v>103</v>
      </c>
      <c r="L23" s="52" t="s">
        <v>104</v>
      </c>
      <c r="M23" s="46" t="s">
        <v>105</v>
      </c>
    </row>
    <row r="24" spans="1:28" ht="12.75" x14ac:dyDescent="0.2">
      <c r="A24" s="47" t="s">
        <v>106</v>
      </c>
      <c r="B24" s="51">
        <f>SUM(B25:B27)</f>
        <v>0</v>
      </c>
      <c r="C24" s="51">
        <f>SUM(C25:C27)</f>
        <v>0</v>
      </c>
      <c r="D24" s="51">
        <f>SUM(D25:D27)</f>
        <v>0</v>
      </c>
      <c r="E24" s="51">
        <f>SUM(E25:E27)</f>
        <v>2</v>
      </c>
      <c r="F24" s="51">
        <f>SUM(F25:F27)</f>
        <v>1</v>
      </c>
      <c r="G24" s="20">
        <f>((B24*1)+(C24*2)+(D24*3)+(E24*4)+(F24*5))/SUM(B24:F24)</f>
        <v>4.333333333333333</v>
      </c>
      <c r="H24" s="51"/>
      <c r="I24" s="51"/>
      <c r="J24" s="51"/>
      <c r="K24" s="51"/>
      <c r="L24" s="51"/>
      <c r="M24" s="51"/>
      <c r="N24" s="51"/>
      <c r="O24" s="51"/>
      <c r="P24" s="51"/>
      <c r="Q24" s="51"/>
      <c r="R24" s="51"/>
      <c r="S24" s="51"/>
      <c r="T24" s="51"/>
      <c r="U24" s="51"/>
      <c r="V24" s="51"/>
      <c r="W24" s="51"/>
      <c r="X24" s="51"/>
      <c r="Y24" s="51"/>
      <c r="Z24" s="51"/>
      <c r="AA24" s="51"/>
      <c r="AB24" s="51"/>
    </row>
    <row r="25" spans="1:28" ht="12.75" x14ac:dyDescent="0.2">
      <c r="A25" s="60" t="s">
        <v>107</v>
      </c>
      <c r="B25" s="59"/>
      <c r="C25" s="59"/>
      <c r="D25" s="60"/>
      <c r="E25" s="59"/>
      <c r="F25" s="71">
        <v>1</v>
      </c>
      <c r="G25" s="74"/>
      <c r="H25" s="46" t="s">
        <v>108</v>
      </c>
      <c r="I25" s="60" t="s">
        <v>521</v>
      </c>
      <c r="J25" s="60" t="s">
        <v>522</v>
      </c>
      <c r="K25" s="60" t="s">
        <v>109</v>
      </c>
      <c r="L25" s="60" t="s">
        <v>110</v>
      </c>
      <c r="M25" s="60" t="s">
        <v>111</v>
      </c>
      <c r="N25" s="59"/>
      <c r="O25" s="59"/>
      <c r="P25" s="59"/>
      <c r="Q25" s="59"/>
      <c r="R25" s="59"/>
      <c r="S25" s="59"/>
      <c r="T25" s="59"/>
      <c r="U25" s="59"/>
      <c r="V25" s="59"/>
      <c r="W25" s="59"/>
      <c r="X25" s="59"/>
      <c r="Y25" s="59"/>
      <c r="Z25" s="59"/>
      <c r="AA25" s="59"/>
      <c r="AB25" s="59"/>
    </row>
    <row r="26" spans="1:28" ht="12.75" x14ac:dyDescent="0.2">
      <c r="A26" s="57" t="s">
        <v>112</v>
      </c>
      <c r="B26" s="59"/>
      <c r="C26" s="59"/>
      <c r="D26" s="59"/>
      <c r="E26" s="60">
        <v>1</v>
      </c>
      <c r="F26" s="59"/>
      <c r="G26" s="75"/>
      <c r="H26" s="54" t="s">
        <v>113</v>
      </c>
      <c r="I26" s="60" t="s">
        <v>114</v>
      </c>
      <c r="J26" s="60" t="s">
        <v>115</v>
      </c>
      <c r="K26" s="60" t="s">
        <v>116</v>
      </c>
      <c r="L26" s="60" t="s">
        <v>117</v>
      </c>
      <c r="M26" s="60" t="s">
        <v>118</v>
      </c>
      <c r="N26" s="59"/>
      <c r="O26" s="59"/>
      <c r="P26" s="59"/>
      <c r="Q26" s="59"/>
      <c r="R26" s="59"/>
      <c r="S26" s="59"/>
      <c r="T26" s="59"/>
      <c r="U26" s="59"/>
      <c r="V26" s="59"/>
      <c r="W26" s="59"/>
      <c r="X26" s="59"/>
      <c r="Y26" s="59"/>
      <c r="Z26" s="59"/>
      <c r="AA26" s="59"/>
      <c r="AB26" s="59"/>
    </row>
    <row r="27" spans="1:28" s="52" customFormat="1" ht="12.75" x14ac:dyDescent="0.2">
      <c r="A27" s="52" t="s">
        <v>119</v>
      </c>
      <c r="E27" s="52">
        <v>1</v>
      </c>
      <c r="G27" s="75"/>
      <c r="H27" s="52" t="s">
        <v>120</v>
      </c>
      <c r="I27" s="52" t="s">
        <v>121</v>
      </c>
      <c r="J27" s="52" t="s">
        <v>122</v>
      </c>
      <c r="K27" s="52" t="s">
        <v>123</v>
      </c>
      <c r="L27" s="52" t="s">
        <v>520</v>
      </c>
      <c r="M27" s="52" t="s">
        <v>519</v>
      </c>
    </row>
    <row r="28" spans="1:28" ht="12.75" x14ac:dyDescent="0.2">
      <c r="A28" s="12"/>
      <c r="B28" s="37"/>
      <c r="C28" s="37"/>
      <c r="D28" s="37"/>
      <c r="E28" s="37"/>
      <c r="F28" s="37"/>
      <c r="G28" s="48"/>
      <c r="H28" s="12"/>
      <c r="I28" s="37"/>
      <c r="J28" s="37"/>
      <c r="K28" s="37"/>
      <c r="L28" s="37"/>
      <c r="M28" s="37"/>
      <c r="N28" s="37"/>
      <c r="O28" s="37"/>
      <c r="P28" s="37"/>
      <c r="Q28" s="37"/>
      <c r="R28" s="37"/>
      <c r="S28" s="37"/>
      <c r="T28" s="37"/>
      <c r="U28" s="37"/>
      <c r="V28" s="37"/>
      <c r="W28" s="37"/>
      <c r="X28" s="37"/>
      <c r="Y28" s="37"/>
      <c r="Z28" s="37"/>
      <c r="AA28" s="37"/>
      <c r="AB28" s="37"/>
    </row>
    <row r="29" spans="1:28" ht="12.75" x14ac:dyDescent="0.2">
      <c r="A29" s="47" t="s">
        <v>124</v>
      </c>
      <c r="B29" s="51"/>
      <c r="C29" s="51"/>
      <c r="D29" s="51"/>
      <c r="E29" s="51"/>
      <c r="F29" s="51"/>
      <c r="G29" s="20">
        <f>SUM(G2,G8,G12,G16,G19,G24)/ 6</f>
        <v>3.3499999999999996</v>
      </c>
      <c r="H29" s="51"/>
      <c r="I29" s="51"/>
      <c r="J29" s="51"/>
      <c r="K29" s="51"/>
      <c r="L29" s="51"/>
      <c r="M29" s="51"/>
      <c r="N29" s="51"/>
      <c r="O29" s="51"/>
      <c r="P29" s="51"/>
      <c r="Q29" s="51"/>
      <c r="R29" s="51"/>
      <c r="S29" s="51"/>
      <c r="T29" s="51"/>
      <c r="U29" s="51"/>
      <c r="V29" s="51"/>
      <c r="W29" s="51"/>
      <c r="X29" s="51"/>
      <c r="Y29" s="51"/>
      <c r="Z29" s="51"/>
      <c r="AA29" s="51"/>
      <c r="AB29" s="51"/>
    </row>
    <row r="30" spans="1:28" ht="12.75" x14ac:dyDescent="0.2">
      <c r="A30" s="37"/>
      <c r="B30" s="37"/>
      <c r="C30" s="37"/>
      <c r="D30" s="37"/>
      <c r="E30" s="37"/>
      <c r="F30" s="37"/>
      <c r="G30" s="12"/>
      <c r="H30" s="37"/>
      <c r="I30" s="37"/>
      <c r="J30" s="37"/>
      <c r="K30" s="37"/>
      <c r="L30" s="37"/>
      <c r="M30" s="37"/>
      <c r="N30" s="37"/>
      <c r="O30" s="37"/>
      <c r="P30" s="37"/>
      <c r="Q30" s="37"/>
      <c r="R30" s="37"/>
      <c r="S30" s="37"/>
      <c r="T30" s="37"/>
      <c r="U30" s="37"/>
      <c r="V30" s="37"/>
      <c r="W30" s="37"/>
      <c r="X30" s="37"/>
      <c r="Y30" s="37"/>
      <c r="Z30" s="37"/>
      <c r="AA30" s="37"/>
      <c r="AB30" s="37"/>
    </row>
    <row r="31" spans="1:28" ht="12.75" x14ac:dyDescent="0.2">
      <c r="A31" s="73"/>
      <c r="B31" s="73"/>
      <c r="C31" s="73"/>
      <c r="D31" s="73"/>
      <c r="E31" s="73"/>
      <c r="F31" s="73"/>
      <c r="G31" s="73"/>
      <c r="H31" s="73"/>
      <c r="I31" s="73"/>
      <c r="J31" s="73"/>
      <c r="K31" s="73"/>
      <c r="L31" s="73"/>
      <c r="M31" s="59"/>
      <c r="N31" s="59"/>
      <c r="O31" s="59"/>
      <c r="P31" s="59"/>
      <c r="Q31" s="59"/>
      <c r="R31" s="59"/>
      <c r="S31" s="59"/>
      <c r="T31" s="59"/>
      <c r="U31" s="59"/>
      <c r="V31" s="59"/>
      <c r="W31" s="59"/>
      <c r="X31" s="59"/>
      <c r="Y31" s="59"/>
      <c r="Z31" s="59"/>
      <c r="AA31" s="59"/>
      <c r="AB31" s="59"/>
    </row>
    <row r="32" spans="1:28" ht="15.75" customHeight="1" x14ac:dyDescent="0.2">
      <c r="A32" s="73"/>
      <c r="B32" s="73"/>
      <c r="C32" s="73"/>
      <c r="D32" s="73"/>
      <c r="E32" s="73"/>
      <c r="F32" s="73"/>
      <c r="G32" s="73"/>
      <c r="H32" s="73"/>
      <c r="I32" s="73"/>
      <c r="J32" s="73"/>
      <c r="K32" s="73"/>
      <c r="L32" s="73"/>
    </row>
    <row r="33" spans="1:12" ht="15.75" customHeight="1" x14ac:dyDescent="0.2">
      <c r="A33" s="73"/>
      <c r="B33" s="73"/>
      <c r="C33" s="73"/>
      <c r="D33" s="73"/>
      <c r="E33" s="73"/>
      <c r="F33" s="73"/>
      <c r="G33" s="73"/>
      <c r="H33" s="73"/>
      <c r="I33" s="73"/>
      <c r="J33" s="73"/>
      <c r="K33" s="73"/>
      <c r="L33" s="73"/>
    </row>
    <row r="34" spans="1:12" ht="15.75" customHeight="1" x14ac:dyDescent="0.2">
      <c r="A34" s="73"/>
      <c r="B34" s="73"/>
      <c r="C34" s="73"/>
      <c r="D34" s="73"/>
      <c r="E34" s="73"/>
      <c r="F34" s="73"/>
      <c r="G34" s="73"/>
      <c r="H34" s="73"/>
      <c r="I34" s="73"/>
      <c r="J34" s="73"/>
      <c r="K34" s="73"/>
      <c r="L34" s="73"/>
    </row>
    <row r="35" spans="1:12" ht="15.75" customHeight="1" x14ac:dyDescent="0.2">
      <c r="A35" s="73"/>
      <c r="B35" s="73"/>
      <c r="C35" s="73"/>
      <c r="D35" s="73"/>
      <c r="E35" s="73"/>
      <c r="F35" s="73"/>
      <c r="G35" s="73"/>
      <c r="H35" s="73"/>
      <c r="I35" s="73"/>
      <c r="J35" s="73"/>
      <c r="K35" s="73"/>
      <c r="L35" s="73"/>
    </row>
    <row r="36" spans="1:12" ht="15.75" customHeight="1" x14ac:dyDescent="0.2">
      <c r="A36" s="73"/>
      <c r="B36" s="73"/>
      <c r="C36" s="73"/>
      <c r="D36" s="73"/>
      <c r="E36" s="73"/>
      <c r="F36" s="73"/>
      <c r="G36" s="73"/>
      <c r="H36" s="73"/>
      <c r="I36" s="73"/>
      <c r="J36" s="73"/>
      <c r="K36" s="73"/>
      <c r="L36" s="73"/>
    </row>
    <row r="37" spans="1:12" ht="15.75" customHeight="1" x14ac:dyDescent="0.2">
      <c r="A37" s="73"/>
      <c r="B37" s="73"/>
      <c r="C37" s="73"/>
      <c r="D37" s="73"/>
      <c r="E37" s="73"/>
      <c r="F37" s="73"/>
      <c r="G37" s="73"/>
      <c r="H37" s="73"/>
      <c r="I37" s="73"/>
      <c r="J37" s="73"/>
      <c r="K37" s="73"/>
      <c r="L37" s="73"/>
    </row>
    <row r="38" spans="1:12" ht="15.75" customHeight="1" x14ac:dyDescent="0.2">
      <c r="A38" s="73"/>
      <c r="B38" s="73"/>
      <c r="C38" s="73"/>
      <c r="D38" s="73"/>
      <c r="E38" s="73"/>
      <c r="F38" s="73"/>
      <c r="G38" s="73"/>
      <c r="H38" s="73"/>
      <c r="I38" s="73"/>
      <c r="J38" s="73"/>
      <c r="K38" s="73"/>
      <c r="L38" s="73"/>
    </row>
    <row r="39" spans="1:12" ht="15.75" customHeight="1" x14ac:dyDescent="0.2">
      <c r="A39" s="73"/>
      <c r="B39" s="73"/>
      <c r="C39" s="73"/>
      <c r="D39" s="73"/>
      <c r="E39" s="73"/>
      <c r="F39" s="73"/>
      <c r="G39" s="73"/>
      <c r="H39" s="73"/>
      <c r="I39" s="73"/>
      <c r="J39" s="73"/>
      <c r="K39" s="73"/>
      <c r="L39" s="73"/>
    </row>
    <row r="40" spans="1:12" ht="15.75" customHeight="1" x14ac:dyDescent="0.2">
      <c r="A40" s="73"/>
      <c r="B40" s="73"/>
      <c r="C40" s="73"/>
      <c r="D40" s="73"/>
      <c r="E40" s="73"/>
      <c r="F40" s="73"/>
      <c r="G40" s="73"/>
      <c r="H40" s="73"/>
      <c r="I40" s="73"/>
      <c r="J40" s="73"/>
      <c r="K40" s="73"/>
      <c r="L40" s="73"/>
    </row>
    <row r="41" spans="1:12" ht="15.75" customHeight="1" x14ac:dyDescent="0.2">
      <c r="A41" s="73"/>
      <c r="B41" s="73"/>
      <c r="C41" s="73"/>
      <c r="D41" s="73"/>
      <c r="E41" s="73"/>
      <c r="F41" s="73"/>
      <c r="G41" s="73"/>
      <c r="H41" s="73"/>
      <c r="I41" s="73"/>
      <c r="J41" s="73"/>
      <c r="K41" s="73"/>
      <c r="L41" s="73"/>
    </row>
    <row r="42" spans="1:12" ht="15.75" customHeight="1" x14ac:dyDescent="0.2">
      <c r="A42" s="73"/>
      <c r="B42" s="73"/>
      <c r="C42" s="73"/>
      <c r="D42" s="73"/>
      <c r="E42" s="73"/>
      <c r="F42" s="73"/>
      <c r="G42" s="73"/>
      <c r="H42" s="73"/>
      <c r="I42" s="73"/>
      <c r="J42" s="73"/>
      <c r="K42" s="73"/>
      <c r="L42" s="73"/>
    </row>
    <row r="43" spans="1:12" ht="15.75" customHeight="1" x14ac:dyDescent="0.2">
      <c r="A43" s="73"/>
      <c r="B43" s="73"/>
      <c r="C43" s="73"/>
      <c r="D43" s="73"/>
      <c r="E43" s="73"/>
      <c r="F43" s="73"/>
      <c r="G43" s="73"/>
      <c r="H43" s="73"/>
      <c r="I43" s="73"/>
      <c r="J43" s="73"/>
      <c r="K43" s="73"/>
      <c r="L43" s="73"/>
    </row>
    <row r="44" spans="1:12" ht="15.75" customHeight="1" x14ac:dyDescent="0.2">
      <c r="A44" s="73"/>
      <c r="B44" s="73"/>
      <c r="C44" s="73"/>
      <c r="D44" s="73"/>
      <c r="E44" s="73"/>
      <c r="F44" s="73"/>
      <c r="G44" s="73"/>
      <c r="H44" s="73"/>
      <c r="I44" s="73"/>
      <c r="J44" s="73"/>
      <c r="K44" s="73"/>
      <c r="L44" s="73"/>
    </row>
    <row r="45" spans="1:12" ht="15.75" customHeight="1" x14ac:dyDescent="0.2">
      <c r="A45" s="73"/>
      <c r="B45" s="73"/>
      <c r="C45" s="73"/>
      <c r="D45" s="73"/>
      <c r="E45" s="73"/>
      <c r="F45" s="73"/>
      <c r="G45" s="73"/>
      <c r="H45" s="73"/>
      <c r="I45" s="73"/>
      <c r="J45" s="73"/>
      <c r="K45" s="73"/>
      <c r="L45" s="73"/>
    </row>
    <row r="46" spans="1:12" ht="15.75" customHeight="1" x14ac:dyDescent="0.2">
      <c r="A46" s="73"/>
      <c r="B46" s="73"/>
      <c r="C46" s="73"/>
      <c r="D46" s="73"/>
      <c r="E46" s="73"/>
      <c r="F46" s="73"/>
      <c r="G46" s="73"/>
      <c r="H46" s="73"/>
      <c r="I46" s="73"/>
      <c r="J46" s="73"/>
      <c r="K46" s="73"/>
      <c r="L46" s="73"/>
    </row>
    <row r="47" spans="1:12" ht="15.75" customHeight="1" x14ac:dyDescent="0.2">
      <c r="A47" s="73"/>
      <c r="B47" s="73"/>
      <c r="C47" s="73"/>
      <c r="D47" s="73"/>
      <c r="E47" s="73"/>
      <c r="F47" s="73"/>
      <c r="G47" s="73"/>
      <c r="H47" s="73"/>
      <c r="I47" s="73"/>
      <c r="J47" s="73"/>
      <c r="K47" s="73"/>
      <c r="L47" s="73"/>
    </row>
    <row r="48" spans="1:12" ht="15.75" customHeight="1" x14ac:dyDescent="0.2">
      <c r="A48" s="73"/>
      <c r="B48" s="73"/>
      <c r="C48" s="73"/>
      <c r="D48" s="73"/>
      <c r="E48" s="73"/>
      <c r="F48" s="73"/>
      <c r="G48" s="73"/>
      <c r="H48" s="73"/>
      <c r="I48" s="73"/>
      <c r="J48" s="73"/>
      <c r="K48" s="73"/>
      <c r="L48" s="73"/>
    </row>
    <row r="49" spans="1:12" ht="15.75" customHeight="1" x14ac:dyDescent="0.2">
      <c r="A49" s="73"/>
      <c r="B49" s="73"/>
      <c r="C49" s="73"/>
      <c r="D49" s="73"/>
      <c r="E49" s="73"/>
      <c r="F49" s="73"/>
      <c r="G49" s="73"/>
      <c r="H49" s="73"/>
      <c r="I49" s="73"/>
      <c r="J49" s="73"/>
      <c r="K49" s="73"/>
      <c r="L49" s="73"/>
    </row>
    <row r="50" spans="1:12" ht="15.75" customHeight="1" x14ac:dyDescent="0.2">
      <c r="A50" s="73"/>
      <c r="B50" s="73"/>
      <c r="C50" s="73"/>
      <c r="D50" s="73"/>
      <c r="E50" s="73"/>
      <c r="F50" s="73"/>
      <c r="G50" s="73"/>
      <c r="H50" s="73"/>
      <c r="I50" s="73"/>
      <c r="J50" s="73"/>
      <c r="K50" s="73"/>
      <c r="L50" s="73"/>
    </row>
    <row r="51" spans="1:12" ht="15.75" customHeight="1" x14ac:dyDescent="0.2">
      <c r="A51" s="73"/>
      <c r="B51" s="73"/>
      <c r="C51" s="73"/>
      <c r="D51" s="73"/>
      <c r="E51" s="73"/>
      <c r="F51" s="73"/>
      <c r="G51" s="73"/>
      <c r="H51" s="73"/>
      <c r="I51" s="73"/>
      <c r="J51" s="73"/>
      <c r="K51" s="73"/>
      <c r="L51" s="73"/>
    </row>
    <row r="52" spans="1:12" ht="15.75" customHeight="1" x14ac:dyDescent="0.2">
      <c r="A52" s="73"/>
      <c r="B52" s="73"/>
      <c r="C52" s="73"/>
      <c r="D52" s="73"/>
      <c r="E52" s="73"/>
      <c r="F52" s="73"/>
      <c r="G52" s="73"/>
      <c r="H52" s="73"/>
      <c r="I52" s="73"/>
      <c r="J52" s="73"/>
      <c r="K52" s="73"/>
      <c r="L52" s="73"/>
    </row>
    <row r="53" spans="1:12" ht="15.75" customHeight="1" x14ac:dyDescent="0.2">
      <c r="A53" s="73"/>
      <c r="B53" s="73"/>
      <c r="C53" s="73"/>
      <c r="D53" s="73"/>
      <c r="E53" s="73"/>
      <c r="F53" s="73"/>
      <c r="G53" s="73"/>
      <c r="H53" s="73"/>
      <c r="I53" s="73"/>
      <c r="J53" s="73"/>
      <c r="K53" s="73"/>
      <c r="L53" s="73"/>
    </row>
    <row r="54" spans="1:12" ht="15.75" customHeight="1" x14ac:dyDescent="0.2">
      <c r="A54" s="73"/>
      <c r="B54" s="73"/>
      <c r="C54" s="73"/>
      <c r="D54" s="73"/>
      <c r="E54" s="73"/>
      <c r="F54" s="73"/>
      <c r="G54" s="73"/>
      <c r="H54" s="73"/>
      <c r="I54" s="73"/>
      <c r="J54" s="73"/>
      <c r="K54" s="73"/>
      <c r="L54" s="73"/>
    </row>
    <row r="55" spans="1:12" ht="15.75" customHeight="1" x14ac:dyDescent="0.2">
      <c r="A55" s="73"/>
      <c r="B55" s="73"/>
      <c r="C55" s="73"/>
      <c r="D55" s="73"/>
      <c r="E55" s="73"/>
      <c r="F55" s="73"/>
      <c r="G55" s="73"/>
      <c r="H55" s="73"/>
      <c r="I55" s="73"/>
      <c r="J55" s="73"/>
      <c r="K55" s="73"/>
      <c r="L55" s="73"/>
    </row>
    <row r="56" spans="1:12" ht="15.75" customHeight="1" x14ac:dyDescent="0.2">
      <c r="A56" s="73"/>
      <c r="B56" s="73"/>
      <c r="C56" s="73"/>
      <c r="D56" s="73"/>
      <c r="E56" s="73"/>
      <c r="F56" s="73"/>
      <c r="G56" s="73"/>
      <c r="H56" s="73"/>
      <c r="I56" s="73"/>
      <c r="J56" s="73"/>
      <c r="K56" s="73"/>
      <c r="L56" s="73"/>
    </row>
    <row r="57" spans="1:12" ht="15.75" customHeight="1" x14ac:dyDescent="0.2">
      <c r="A57" s="73"/>
      <c r="B57" s="73"/>
      <c r="C57" s="73"/>
      <c r="D57" s="73"/>
      <c r="E57" s="73"/>
      <c r="F57" s="73"/>
      <c r="G57" s="73"/>
      <c r="H57" s="73"/>
      <c r="I57" s="73"/>
      <c r="J57" s="73"/>
      <c r="K57" s="73"/>
      <c r="L57" s="73"/>
    </row>
    <row r="58" spans="1:12" ht="15.75" customHeight="1" x14ac:dyDescent="0.2">
      <c r="A58" s="73"/>
      <c r="B58" s="73"/>
      <c r="C58" s="73"/>
      <c r="D58" s="73"/>
      <c r="E58" s="73"/>
      <c r="F58" s="73"/>
      <c r="G58" s="73"/>
      <c r="H58" s="73"/>
      <c r="I58" s="73"/>
      <c r="J58" s="73"/>
      <c r="K58" s="73"/>
      <c r="L58" s="73"/>
    </row>
    <row r="59" spans="1:12" ht="15.75" customHeight="1" x14ac:dyDescent="0.2">
      <c r="A59" s="73"/>
      <c r="B59" s="73"/>
      <c r="C59" s="73"/>
      <c r="D59" s="73"/>
      <c r="E59" s="73"/>
      <c r="F59" s="73"/>
      <c r="G59" s="73"/>
      <c r="H59" s="73"/>
      <c r="I59" s="73"/>
      <c r="J59" s="73"/>
      <c r="K59" s="73"/>
      <c r="L59" s="73"/>
    </row>
    <row r="60" spans="1:12" ht="15.75" customHeight="1" x14ac:dyDescent="0.2">
      <c r="A60" s="73"/>
      <c r="B60" s="73"/>
      <c r="C60" s="73"/>
      <c r="D60" s="73"/>
      <c r="E60" s="73"/>
      <c r="F60" s="73"/>
      <c r="G60" s="73"/>
      <c r="H60" s="73"/>
      <c r="I60" s="73"/>
      <c r="J60" s="73"/>
      <c r="K60" s="73"/>
      <c r="L60" s="73"/>
    </row>
    <row r="61" spans="1:12" ht="15.75" customHeight="1" x14ac:dyDescent="0.2">
      <c r="A61" s="73"/>
      <c r="B61" s="73"/>
      <c r="C61" s="73"/>
      <c r="D61" s="73"/>
      <c r="E61" s="73"/>
      <c r="F61" s="73"/>
      <c r="G61" s="73"/>
      <c r="H61" s="73"/>
      <c r="I61" s="73"/>
      <c r="J61" s="73"/>
      <c r="K61" s="73"/>
      <c r="L61" s="73"/>
    </row>
    <row r="62" spans="1:12" ht="15.75" customHeight="1" x14ac:dyDescent="0.2">
      <c r="A62" s="73"/>
      <c r="B62" s="73"/>
      <c r="C62" s="73"/>
      <c r="D62" s="73"/>
      <c r="E62" s="73"/>
      <c r="F62" s="73"/>
      <c r="G62" s="73"/>
      <c r="H62" s="73"/>
      <c r="I62" s="73"/>
      <c r="J62" s="73"/>
      <c r="K62" s="73"/>
      <c r="L62" s="73"/>
    </row>
    <row r="63" spans="1:12" ht="15.75" customHeight="1" x14ac:dyDescent="0.2">
      <c r="A63" s="73"/>
      <c r="B63" s="73"/>
      <c r="C63" s="73"/>
      <c r="D63" s="73"/>
      <c r="E63" s="73"/>
      <c r="F63" s="73"/>
      <c r="G63" s="73"/>
      <c r="H63" s="73"/>
      <c r="I63" s="73"/>
      <c r="J63" s="73"/>
      <c r="K63" s="73"/>
      <c r="L63" s="73"/>
    </row>
    <row r="64" spans="1:12" ht="15.75" customHeight="1" x14ac:dyDescent="0.2">
      <c r="A64" s="73"/>
      <c r="B64" s="73"/>
      <c r="C64" s="73"/>
      <c r="D64" s="73"/>
      <c r="E64" s="73"/>
      <c r="F64" s="73"/>
      <c r="G64" s="73"/>
      <c r="H64" s="73"/>
      <c r="I64" s="73"/>
      <c r="J64" s="73"/>
      <c r="K64" s="73"/>
      <c r="L64" s="73"/>
    </row>
    <row r="65" spans="1:12" ht="15.75" customHeight="1" x14ac:dyDescent="0.2">
      <c r="A65" s="73"/>
      <c r="B65" s="73"/>
      <c r="C65" s="73"/>
      <c r="D65" s="73"/>
      <c r="E65" s="73"/>
      <c r="F65" s="73"/>
      <c r="G65" s="73"/>
      <c r="H65" s="73"/>
      <c r="I65" s="73"/>
      <c r="J65" s="73"/>
      <c r="K65" s="73"/>
      <c r="L65" s="73"/>
    </row>
    <row r="66" spans="1:12" ht="15.75" customHeight="1" x14ac:dyDescent="0.2">
      <c r="A66" s="73"/>
      <c r="B66" s="73"/>
      <c r="C66" s="73"/>
      <c r="D66" s="73"/>
      <c r="E66" s="73"/>
      <c r="F66" s="73"/>
      <c r="G66" s="73"/>
      <c r="H66" s="73"/>
      <c r="I66" s="73"/>
      <c r="J66" s="73"/>
      <c r="K66" s="73"/>
      <c r="L66" s="73"/>
    </row>
    <row r="67" spans="1:12" ht="15.75" customHeight="1" x14ac:dyDescent="0.2">
      <c r="A67" s="73"/>
      <c r="B67" s="73"/>
      <c r="C67" s="73"/>
      <c r="D67" s="73"/>
      <c r="E67" s="73"/>
      <c r="F67" s="73"/>
      <c r="G67" s="73"/>
      <c r="H67" s="73"/>
      <c r="I67" s="73"/>
      <c r="J67" s="73"/>
      <c r="K67" s="73"/>
      <c r="L67" s="73"/>
    </row>
    <row r="68" spans="1:12" ht="15.75" customHeight="1" x14ac:dyDescent="0.2">
      <c r="A68" s="73"/>
      <c r="B68" s="73"/>
      <c r="C68" s="73"/>
      <c r="D68" s="73"/>
      <c r="E68" s="73"/>
      <c r="F68" s="73"/>
      <c r="G68" s="73"/>
      <c r="H68" s="73"/>
      <c r="I68" s="73"/>
      <c r="J68" s="73"/>
      <c r="K68" s="73"/>
      <c r="L68" s="73"/>
    </row>
    <row r="69" spans="1:12" ht="15.75" customHeight="1" x14ac:dyDescent="0.2">
      <c r="A69" s="73"/>
      <c r="B69" s="73"/>
      <c r="C69" s="73"/>
      <c r="D69" s="73"/>
      <c r="E69" s="73"/>
      <c r="F69" s="73"/>
      <c r="G69" s="73"/>
      <c r="H69" s="73"/>
      <c r="I69" s="73"/>
      <c r="J69" s="73"/>
      <c r="K69" s="73"/>
      <c r="L69" s="73"/>
    </row>
    <row r="70" spans="1:12" ht="15.75" customHeight="1" x14ac:dyDescent="0.2">
      <c r="A70" s="73"/>
      <c r="B70" s="73"/>
      <c r="C70" s="73"/>
      <c r="D70" s="73"/>
      <c r="E70" s="73"/>
      <c r="F70" s="73"/>
      <c r="G70" s="73"/>
      <c r="H70" s="73"/>
      <c r="I70" s="73"/>
      <c r="J70" s="73"/>
      <c r="K70" s="73"/>
      <c r="L70" s="73"/>
    </row>
    <row r="71" spans="1:12" ht="15.75" customHeight="1" x14ac:dyDescent="0.2">
      <c r="A71" s="73"/>
      <c r="B71" s="73"/>
      <c r="C71" s="73"/>
      <c r="D71" s="73"/>
      <c r="E71" s="73"/>
      <c r="F71" s="73"/>
      <c r="G71" s="73"/>
      <c r="H71" s="73"/>
      <c r="I71" s="73"/>
      <c r="J71" s="73"/>
      <c r="K71" s="73"/>
      <c r="L71" s="73"/>
    </row>
    <row r="72" spans="1:12" ht="15.75" customHeight="1" x14ac:dyDescent="0.2">
      <c r="A72" s="73"/>
      <c r="B72" s="73"/>
      <c r="C72" s="73"/>
      <c r="D72" s="73"/>
      <c r="E72" s="73"/>
      <c r="F72" s="73"/>
      <c r="G72" s="73"/>
      <c r="H72" s="73"/>
      <c r="I72" s="73"/>
      <c r="J72" s="73"/>
      <c r="K72" s="73"/>
      <c r="L72" s="73"/>
    </row>
    <row r="73" spans="1:12" ht="15.75" customHeight="1" x14ac:dyDescent="0.2">
      <c r="A73" s="73"/>
      <c r="B73" s="73"/>
      <c r="C73" s="73"/>
      <c r="D73" s="73"/>
      <c r="E73" s="73"/>
      <c r="F73" s="73"/>
      <c r="G73" s="73"/>
      <c r="H73" s="73"/>
      <c r="I73" s="73"/>
      <c r="J73" s="73"/>
      <c r="K73" s="73"/>
      <c r="L73" s="73"/>
    </row>
    <row r="74" spans="1:12" ht="15.75" customHeight="1" x14ac:dyDescent="0.2">
      <c r="A74" s="73"/>
      <c r="B74" s="73"/>
      <c r="C74" s="73"/>
      <c r="D74" s="73"/>
      <c r="E74" s="73"/>
      <c r="F74" s="73"/>
      <c r="G74" s="73"/>
      <c r="H74" s="73"/>
      <c r="I74" s="73"/>
      <c r="J74" s="73"/>
      <c r="K74" s="73"/>
      <c r="L74" s="73"/>
    </row>
    <row r="75" spans="1:12" ht="15.75" customHeight="1" x14ac:dyDescent="0.2">
      <c r="A75" s="73"/>
      <c r="B75" s="73"/>
      <c r="C75" s="73"/>
      <c r="D75" s="73"/>
      <c r="E75" s="73"/>
      <c r="F75" s="73"/>
      <c r="G75" s="73"/>
      <c r="H75" s="73"/>
      <c r="I75" s="73"/>
      <c r="J75" s="73"/>
      <c r="K75" s="73"/>
      <c r="L75" s="73"/>
    </row>
    <row r="76" spans="1:12" ht="15.75" customHeight="1" x14ac:dyDescent="0.2">
      <c r="A76" s="73"/>
      <c r="B76" s="73"/>
      <c r="C76" s="73"/>
      <c r="D76" s="73"/>
      <c r="E76" s="73"/>
      <c r="F76" s="73"/>
      <c r="G76" s="73"/>
      <c r="H76" s="73"/>
      <c r="I76" s="73"/>
      <c r="J76" s="73"/>
      <c r="K76" s="73"/>
      <c r="L76" s="73"/>
    </row>
    <row r="77" spans="1:12" ht="15.75" customHeight="1" x14ac:dyDescent="0.2">
      <c r="A77" s="73"/>
      <c r="B77" s="73"/>
      <c r="C77" s="73"/>
      <c r="D77" s="73"/>
      <c r="E77" s="73"/>
      <c r="F77" s="73"/>
      <c r="G77" s="73"/>
      <c r="H77" s="73"/>
      <c r="I77" s="73"/>
      <c r="J77" s="73"/>
      <c r="K77" s="73"/>
      <c r="L77" s="73"/>
    </row>
    <row r="78" spans="1:12" ht="15.75" customHeight="1" x14ac:dyDescent="0.2">
      <c r="A78" s="73"/>
      <c r="B78" s="73"/>
      <c r="C78" s="73"/>
      <c r="D78" s="73"/>
      <c r="E78" s="73"/>
      <c r="F78" s="73"/>
      <c r="G78" s="73"/>
      <c r="H78" s="73"/>
      <c r="I78" s="73"/>
      <c r="J78" s="73"/>
      <c r="K78" s="73"/>
      <c r="L78" s="73"/>
    </row>
    <row r="79" spans="1:12" ht="15.75" customHeight="1" x14ac:dyDescent="0.2">
      <c r="A79" s="73"/>
      <c r="B79" s="73"/>
      <c r="C79" s="73"/>
      <c r="D79" s="73"/>
      <c r="E79" s="73"/>
      <c r="F79" s="73"/>
      <c r="G79" s="73"/>
      <c r="H79" s="73"/>
      <c r="I79" s="73"/>
      <c r="J79" s="73"/>
      <c r="K79" s="73"/>
      <c r="L79" s="73"/>
    </row>
    <row r="80" spans="1:12" ht="15.75" customHeight="1" x14ac:dyDescent="0.2">
      <c r="A80" s="73"/>
      <c r="B80" s="73"/>
      <c r="C80" s="73"/>
      <c r="D80" s="73"/>
      <c r="E80" s="73"/>
      <c r="F80" s="73"/>
      <c r="G80" s="73"/>
      <c r="H80" s="73"/>
      <c r="I80" s="73"/>
      <c r="J80" s="73"/>
      <c r="K80" s="73"/>
      <c r="L80" s="73"/>
    </row>
    <row r="81" spans="1:12" ht="15.75" customHeight="1" x14ac:dyDescent="0.2">
      <c r="A81" s="73"/>
      <c r="B81" s="73"/>
      <c r="C81" s="73"/>
      <c r="D81" s="73"/>
      <c r="E81" s="73"/>
      <c r="F81" s="73"/>
      <c r="G81" s="73"/>
      <c r="H81" s="73"/>
      <c r="I81" s="73"/>
      <c r="J81" s="73"/>
      <c r="K81" s="73"/>
      <c r="L81" s="73"/>
    </row>
    <row r="82" spans="1:12" ht="15.75" customHeight="1" x14ac:dyDescent="0.2">
      <c r="A82" s="73"/>
      <c r="B82" s="73"/>
      <c r="C82" s="73"/>
      <c r="D82" s="73"/>
      <c r="E82" s="73"/>
      <c r="F82" s="73"/>
      <c r="G82" s="73"/>
      <c r="H82" s="73"/>
      <c r="I82" s="73"/>
      <c r="J82" s="73"/>
      <c r="K82" s="73"/>
      <c r="L82" s="73"/>
    </row>
    <row r="83" spans="1:12" ht="15.75" customHeight="1" x14ac:dyDescent="0.2">
      <c r="A83" s="73"/>
      <c r="B83" s="73"/>
      <c r="C83" s="73"/>
      <c r="D83" s="73"/>
      <c r="E83" s="73"/>
      <c r="F83" s="73"/>
      <c r="G83" s="73"/>
      <c r="H83" s="73"/>
      <c r="I83" s="73"/>
      <c r="J83" s="73"/>
      <c r="K83" s="73"/>
      <c r="L83" s="73"/>
    </row>
    <row r="84" spans="1:12" ht="15.75" customHeight="1" x14ac:dyDescent="0.2">
      <c r="A84" s="73"/>
      <c r="B84" s="73"/>
      <c r="C84" s="73"/>
      <c r="D84" s="73"/>
      <c r="E84" s="73"/>
      <c r="F84" s="73"/>
      <c r="G84" s="73"/>
      <c r="H84" s="73"/>
      <c r="I84" s="73"/>
      <c r="J84" s="73"/>
      <c r="K84" s="73"/>
      <c r="L84" s="73"/>
    </row>
    <row r="85" spans="1:12" ht="15.75" customHeight="1" x14ac:dyDescent="0.2">
      <c r="A85" s="73"/>
      <c r="B85" s="73"/>
      <c r="C85" s="73"/>
      <c r="D85" s="73"/>
      <c r="E85" s="73"/>
      <c r="F85" s="73"/>
      <c r="G85" s="73"/>
      <c r="H85" s="73"/>
      <c r="I85" s="73"/>
      <c r="J85" s="73"/>
      <c r="K85" s="73"/>
      <c r="L85" s="73"/>
    </row>
    <row r="86" spans="1:12" ht="15.75" customHeight="1" x14ac:dyDescent="0.2">
      <c r="A86" s="73"/>
      <c r="B86" s="73"/>
      <c r="C86" s="73"/>
      <c r="D86" s="73"/>
      <c r="E86" s="73"/>
      <c r="F86" s="73"/>
      <c r="G86" s="73"/>
      <c r="H86" s="73"/>
      <c r="I86" s="73"/>
      <c r="J86" s="73"/>
      <c r="K86" s="73"/>
      <c r="L86" s="73"/>
    </row>
    <row r="87" spans="1:12" ht="15.75" customHeight="1" x14ac:dyDescent="0.2">
      <c r="A87" s="73"/>
      <c r="B87" s="73"/>
      <c r="C87" s="73"/>
      <c r="D87" s="73"/>
      <c r="E87" s="73"/>
      <c r="F87" s="73"/>
      <c r="G87" s="73"/>
      <c r="H87" s="73"/>
      <c r="I87" s="73"/>
      <c r="J87" s="73"/>
      <c r="K87" s="73"/>
      <c r="L87" s="73"/>
    </row>
    <row r="88" spans="1:12" ht="15.75" customHeight="1" x14ac:dyDescent="0.2">
      <c r="A88" s="73"/>
      <c r="B88" s="73"/>
      <c r="C88" s="73"/>
      <c r="D88" s="73"/>
      <c r="E88" s="73"/>
      <c r="F88" s="73"/>
      <c r="G88" s="73"/>
      <c r="H88" s="73"/>
      <c r="I88" s="73"/>
      <c r="J88" s="73"/>
      <c r="K88" s="73"/>
      <c r="L88" s="73"/>
    </row>
    <row r="89" spans="1:12" ht="12.75" x14ac:dyDescent="0.2">
      <c r="A89" s="59"/>
      <c r="B89" s="59"/>
      <c r="C89" s="59"/>
      <c r="D89" s="59"/>
      <c r="E89" s="59"/>
      <c r="F89" s="59"/>
      <c r="G89" s="51"/>
      <c r="H89" s="59"/>
      <c r="I89" s="59"/>
      <c r="J89" s="59"/>
      <c r="K89" s="59"/>
      <c r="L89" s="59"/>
    </row>
    <row r="90" spans="1:12" ht="12.75" x14ac:dyDescent="0.2">
      <c r="A90" s="59"/>
      <c r="B90" s="59"/>
      <c r="C90" s="59"/>
      <c r="D90" s="59"/>
      <c r="E90" s="59"/>
      <c r="F90" s="59"/>
      <c r="G90" s="51"/>
      <c r="H90" s="59"/>
      <c r="I90" s="59"/>
      <c r="J90" s="59"/>
      <c r="K90" s="59"/>
      <c r="L90" s="59"/>
    </row>
    <row r="91" spans="1:12" ht="12.75" x14ac:dyDescent="0.2">
      <c r="A91" s="59"/>
      <c r="B91" s="59"/>
      <c r="C91" s="59"/>
      <c r="D91" s="59"/>
      <c r="E91" s="59"/>
      <c r="F91" s="59"/>
      <c r="G91" s="51"/>
      <c r="H91" s="59"/>
      <c r="I91" s="59"/>
      <c r="J91" s="59"/>
      <c r="K91" s="59"/>
      <c r="L91" s="59"/>
    </row>
    <row r="92" spans="1:12" ht="12.75" x14ac:dyDescent="0.2">
      <c r="A92" s="59"/>
      <c r="B92" s="59"/>
      <c r="C92" s="59"/>
      <c r="D92" s="59"/>
      <c r="E92" s="59"/>
      <c r="F92" s="59"/>
      <c r="G92" s="51"/>
      <c r="H92" s="59"/>
      <c r="I92" s="59"/>
      <c r="J92" s="59"/>
      <c r="K92" s="59"/>
      <c r="L92" s="59"/>
    </row>
    <row r="93" spans="1:12" ht="12.75" x14ac:dyDescent="0.2">
      <c r="A93" s="59"/>
      <c r="B93" s="59"/>
      <c r="C93" s="59"/>
      <c r="D93" s="59"/>
      <c r="E93" s="59"/>
      <c r="F93" s="59"/>
      <c r="G93" s="51"/>
      <c r="H93" s="59"/>
      <c r="I93" s="59"/>
      <c r="J93" s="59"/>
      <c r="K93" s="59"/>
      <c r="L93" s="59"/>
    </row>
    <row r="94" spans="1:12" ht="12.75" x14ac:dyDescent="0.2">
      <c r="A94" s="59"/>
      <c r="B94" s="59"/>
      <c r="C94" s="59"/>
      <c r="D94" s="59"/>
      <c r="E94" s="59"/>
      <c r="F94" s="59"/>
      <c r="G94" s="51"/>
      <c r="H94" s="59"/>
      <c r="I94" s="59"/>
      <c r="J94" s="59"/>
      <c r="K94" s="59"/>
      <c r="L94" s="59"/>
    </row>
    <row r="95" spans="1:12" ht="12.75" x14ac:dyDescent="0.2">
      <c r="A95" s="59"/>
      <c r="B95" s="59"/>
      <c r="C95" s="59"/>
      <c r="D95" s="59"/>
      <c r="E95" s="59"/>
      <c r="F95" s="59"/>
      <c r="G95" s="51"/>
      <c r="H95" s="59"/>
      <c r="I95" s="59"/>
      <c r="J95" s="59"/>
      <c r="K95" s="59"/>
      <c r="L95" s="59"/>
    </row>
    <row r="96" spans="1:12" ht="12.75" x14ac:dyDescent="0.2">
      <c r="G96" s="51"/>
    </row>
    <row r="97" spans="7:7" ht="12.75" x14ac:dyDescent="0.2">
      <c r="G97" s="51"/>
    </row>
    <row r="98" spans="7:7" ht="12.75" x14ac:dyDescent="0.2">
      <c r="G98" s="51"/>
    </row>
    <row r="99" spans="7:7" ht="12.75" x14ac:dyDescent="0.2">
      <c r="G99" s="51"/>
    </row>
    <row r="100" spans="7:7" ht="12.75" x14ac:dyDescent="0.2">
      <c r="G100" s="51"/>
    </row>
    <row r="101" spans="7:7" ht="12.75" x14ac:dyDescent="0.2">
      <c r="G101" s="51"/>
    </row>
    <row r="102" spans="7:7" ht="12.75" x14ac:dyDescent="0.2">
      <c r="G102" s="51"/>
    </row>
    <row r="103" spans="7:7" ht="12.75" x14ac:dyDescent="0.2">
      <c r="G103" s="51"/>
    </row>
    <row r="104" spans="7:7" ht="12.75" x14ac:dyDescent="0.2">
      <c r="G104" s="51"/>
    </row>
    <row r="105" spans="7:7" ht="12.75" x14ac:dyDescent="0.2">
      <c r="G105" s="51"/>
    </row>
    <row r="106" spans="7:7" ht="12.75" x14ac:dyDescent="0.2">
      <c r="G106" s="51"/>
    </row>
    <row r="107" spans="7:7" ht="12.75" x14ac:dyDescent="0.2">
      <c r="G107" s="51"/>
    </row>
    <row r="108" spans="7:7" ht="12.75" x14ac:dyDescent="0.2">
      <c r="G108" s="51"/>
    </row>
    <row r="109" spans="7:7" ht="12.75" x14ac:dyDescent="0.2">
      <c r="G109" s="51"/>
    </row>
    <row r="110" spans="7:7" ht="12.75" x14ac:dyDescent="0.2">
      <c r="G110" s="51"/>
    </row>
    <row r="111" spans="7:7" ht="12.75" x14ac:dyDescent="0.2">
      <c r="G111" s="51"/>
    </row>
    <row r="112" spans="7:7" ht="12.75" x14ac:dyDescent="0.2">
      <c r="G112" s="51"/>
    </row>
    <row r="113" spans="7:7" ht="12.75" x14ac:dyDescent="0.2">
      <c r="G113" s="51"/>
    </row>
    <row r="114" spans="7:7" ht="12.75" x14ac:dyDescent="0.2">
      <c r="G114" s="51"/>
    </row>
    <row r="115" spans="7:7" ht="12.75" x14ac:dyDescent="0.2">
      <c r="G115" s="51"/>
    </row>
    <row r="116" spans="7:7" ht="12.75" x14ac:dyDescent="0.2">
      <c r="G116" s="51"/>
    </row>
    <row r="117" spans="7:7" ht="12.75" x14ac:dyDescent="0.2">
      <c r="G117" s="51"/>
    </row>
    <row r="118" spans="7:7" ht="12.75" x14ac:dyDescent="0.2">
      <c r="G118" s="51"/>
    </row>
    <row r="119" spans="7:7" ht="12.75" x14ac:dyDescent="0.2">
      <c r="G119" s="51"/>
    </row>
    <row r="120" spans="7:7" ht="12.75" x14ac:dyDescent="0.2">
      <c r="G120" s="51"/>
    </row>
    <row r="121" spans="7:7" ht="12.75" x14ac:dyDescent="0.2">
      <c r="G121" s="51"/>
    </row>
    <row r="122" spans="7:7" ht="12.75" x14ac:dyDescent="0.2">
      <c r="G122" s="51"/>
    </row>
    <row r="123" spans="7:7" ht="12.75" x14ac:dyDescent="0.2">
      <c r="G123" s="51"/>
    </row>
    <row r="124" spans="7:7" ht="12.75" x14ac:dyDescent="0.2">
      <c r="G124" s="51"/>
    </row>
    <row r="125" spans="7:7" ht="12.75" x14ac:dyDescent="0.2">
      <c r="G125" s="51"/>
    </row>
    <row r="126" spans="7:7" ht="12.75" x14ac:dyDescent="0.2">
      <c r="G126" s="51"/>
    </row>
    <row r="127" spans="7:7" ht="12.75" x14ac:dyDescent="0.2">
      <c r="G127" s="51"/>
    </row>
    <row r="128" spans="7:7" ht="12.75" x14ac:dyDescent="0.2">
      <c r="G128" s="51"/>
    </row>
    <row r="129" spans="7:7" ht="12.75" x14ac:dyDescent="0.2">
      <c r="G129" s="51"/>
    </row>
    <row r="130" spans="7:7" ht="12.75" x14ac:dyDescent="0.2">
      <c r="G130" s="51"/>
    </row>
    <row r="131" spans="7:7" ht="12.75" x14ac:dyDescent="0.2">
      <c r="G131" s="51"/>
    </row>
    <row r="132" spans="7:7" ht="12.75" x14ac:dyDescent="0.2">
      <c r="G132" s="51"/>
    </row>
    <row r="133" spans="7:7" ht="12.75" x14ac:dyDescent="0.2">
      <c r="G133" s="51"/>
    </row>
    <row r="134" spans="7:7" ht="12.75" x14ac:dyDescent="0.2">
      <c r="G134" s="51"/>
    </row>
    <row r="135" spans="7:7" ht="12.75" x14ac:dyDescent="0.2">
      <c r="G135" s="51"/>
    </row>
    <row r="136" spans="7:7" ht="12.75" x14ac:dyDescent="0.2">
      <c r="G136" s="51"/>
    </row>
    <row r="137" spans="7:7" ht="12.75" x14ac:dyDescent="0.2">
      <c r="G137" s="51"/>
    </row>
    <row r="138" spans="7:7" ht="12.75" x14ac:dyDescent="0.2">
      <c r="G138" s="51"/>
    </row>
    <row r="139" spans="7:7" ht="12.75" x14ac:dyDescent="0.2">
      <c r="G139" s="51"/>
    </row>
    <row r="140" spans="7:7" ht="12.75" x14ac:dyDescent="0.2">
      <c r="G140" s="51"/>
    </row>
    <row r="141" spans="7:7" ht="12.75" x14ac:dyDescent="0.2">
      <c r="G141" s="51"/>
    </row>
    <row r="142" spans="7:7" ht="12.75" x14ac:dyDescent="0.2">
      <c r="G142" s="51"/>
    </row>
    <row r="143" spans="7:7" ht="12.75" x14ac:dyDescent="0.2">
      <c r="G143" s="51"/>
    </row>
    <row r="144" spans="7:7" ht="12.75" x14ac:dyDescent="0.2">
      <c r="G144" s="51"/>
    </row>
    <row r="145" spans="7:7" ht="12.75" x14ac:dyDescent="0.2">
      <c r="G145" s="51"/>
    </row>
    <row r="146" spans="7:7" ht="12.75" x14ac:dyDescent="0.2">
      <c r="G146" s="51"/>
    </row>
    <row r="147" spans="7:7" ht="12.75" x14ac:dyDescent="0.2">
      <c r="G147" s="51"/>
    </row>
    <row r="148" spans="7:7" ht="12.75" x14ac:dyDescent="0.2">
      <c r="G148" s="51"/>
    </row>
    <row r="149" spans="7:7" ht="12.75" x14ac:dyDescent="0.2">
      <c r="G149" s="51"/>
    </row>
    <row r="150" spans="7:7" ht="12.75" x14ac:dyDescent="0.2">
      <c r="G150" s="51"/>
    </row>
    <row r="151" spans="7:7" ht="12.75" x14ac:dyDescent="0.2">
      <c r="G151" s="51"/>
    </row>
    <row r="152" spans="7:7" ht="12.75" x14ac:dyDescent="0.2">
      <c r="G152" s="51"/>
    </row>
    <row r="153" spans="7:7" ht="12.75" x14ac:dyDescent="0.2">
      <c r="G153" s="51"/>
    </row>
    <row r="154" spans="7:7" ht="12.75" x14ac:dyDescent="0.2">
      <c r="G154" s="51"/>
    </row>
    <row r="155" spans="7:7" ht="12.75" x14ac:dyDescent="0.2">
      <c r="G155" s="51"/>
    </row>
    <row r="156" spans="7:7" ht="12.75" x14ac:dyDescent="0.2">
      <c r="G156" s="51"/>
    </row>
    <row r="157" spans="7:7" ht="12.75" x14ac:dyDescent="0.2">
      <c r="G157" s="51"/>
    </row>
    <row r="158" spans="7:7" ht="12.75" x14ac:dyDescent="0.2">
      <c r="G158" s="51"/>
    </row>
    <row r="159" spans="7:7" ht="12.75" x14ac:dyDescent="0.2">
      <c r="G159" s="51"/>
    </row>
    <row r="160" spans="7:7" ht="12.75" x14ac:dyDescent="0.2">
      <c r="G160" s="51"/>
    </row>
    <row r="161" spans="7:7" ht="12.75" x14ac:dyDescent="0.2">
      <c r="G161" s="51"/>
    </row>
    <row r="162" spans="7:7" ht="12.75" x14ac:dyDescent="0.2">
      <c r="G162" s="51"/>
    </row>
    <row r="163" spans="7:7" ht="12.75" x14ac:dyDescent="0.2">
      <c r="G163" s="51"/>
    </row>
    <row r="164" spans="7:7" ht="12.75" x14ac:dyDescent="0.2">
      <c r="G164" s="51"/>
    </row>
    <row r="165" spans="7:7" ht="12.75" x14ac:dyDescent="0.2">
      <c r="G165" s="51"/>
    </row>
    <row r="166" spans="7:7" ht="12.75" x14ac:dyDescent="0.2">
      <c r="G166" s="51"/>
    </row>
    <row r="167" spans="7:7" ht="12.75" x14ac:dyDescent="0.2">
      <c r="G167" s="51"/>
    </row>
    <row r="168" spans="7:7" ht="12.75" x14ac:dyDescent="0.2">
      <c r="G168" s="51"/>
    </row>
    <row r="169" spans="7:7" ht="12.75" x14ac:dyDescent="0.2">
      <c r="G169" s="51"/>
    </row>
    <row r="170" spans="7:7" ht="12.75" x14ac:dyDescent="0.2">
      <c r="G170" s="51"/>
    </row>
    <row r="171" spans="7:7" ht="12.75" x14ac:dyDescent="0.2">
      <c r="G171" s="51"/>
    </row>
    <row r="172" spans="7:7" ht="12.75" x14ac:dyDescent="0.2">
      <c r="G172" s="51"/>
    </row>
    <row r="173" spans="7:7" ht="12.75" x14ac:dyDescent="0.2">
      <c r="G173" s="51"/>
    </row>
    <row r="174" spans="7:7" ht="12.75" x14ac:dyDescent="0.2">
      <c r="G174" s="51"/>
    </row>
    <row r="175" spans="7:7" ht="12.75" x14ac:dyDescent="0.2">
      <c r="G175" s="51"/>
    </row>
    <row r="176" spans="7:7" ht="12.75" x14ac:dyDescent="0.2">
      <c r="G176" s="51"/>
    </row>
    <row r="177" spans="7:7" ht="12.75" x14ac:dyDescent="0.2">
      <c r="G177" s="51"/>
    </row>
    <row r="178" spans="7:7" ht="12.75" x14ac:dyDescent="0.2">
      <c r="G178" s="51"/>
    </row>
    <row r="179" spans="7:7" ht="12.75" x14ac:dyDescent="0.2">
      <c r="G179" s="51"/>
    </row>
    <row r="180" spans="7:7" ht="12.75" x14ac:dyDescent="0.2">
      <c r="G180" s="51"/>
    </row>
    <row r="181" spans="7:7" ht="12.75" x14ac:dyDescent="0.2">
      <c r="G181" s="51"/>
    </row>
    <row r="182" spans="7:7" ht="12.75" x14ac:dyDescent="0.2">
      <c r="G182" s="51"/>
    </row>
    <row r="183" spans="7:7" ht="12.75" x14ac:dyDescent="0.2">
      <c r="G183" s="51"/>
    </row>
    <row r="184" spans="7:7" ht="12.75" x14ac:dyDescent="0.2">
      <c r="G184" s="51"/>
    </row>
    <row r="185" spans="7:7" ht="12.75" x14ac:dyDescent="0.2">
      <c r="G185" s="51"/>
    </row>
    <row r="186" spans="7:7" ht="12.75" x14ac:dyDescent="0.2">
      <c r="G186" s="51"/>
    </row>
    <row r="187" spans="7:7" ht="12.75" x14ac:dyDescent="0.2">
      <c r="G187" s="51"/>
    </row>
    <row r="188" spans="7:7" ht="12.75" x14ac:dyDescent="0.2">
      <c r="G188" s="51"/>
    </row>
    <row r="189" spans="7:7" ht="12.75" x14ac:dyDescent="0.2">
      <c r="G189" s="51"/>
    </row>
    <row r="190" spans="7:7" ht="12.75" x14ac:dyDescent="0.2">
      <c r="G190" s="51"/>
    </row>
    <row r="191" spans="7:7" ht="12.75" x14ac:dyDescent="0.2">
      <c r="G191" s="51"/>
    </row>
    <row r="192" spans="7:7" ht="12.75" x14ac:dyDescent="0.2">
      <c r="G192" s="51"/>
    </row>
    <row r="193" spans="7:7" ht="12.75" x14ac:dyDescent="0.2">
      <c r="G193" s="51"/>
    </row>
    <row r="194" spans="7:7" ht="12.75" x14ac:dyDescent="0.2">
      <c r="G194" s="51"/>
    </row>
    <row r="195" spans="7:7" ht="12.75" x14ac:dyDescent="0.2">
      <c r="G195" s="51"/>
    </row>
    <row r="196" spans="7:7" ht="12.75" x14ac:dyDescent="0.2">
      <c r="G196" s="51"/>
    </row>
    <row r="197" spans="7:7" ht="12.75" x14ac:dyDescent="0.2">
      <c r="G197" s="51"/>
    </row>
    <row r="198" spans="7:7" ht="12.75" x14ac:dyDescent="0.2">
      <c r="G198" s="51"/>
    </row>
    <row r="199" spans="7:7" ht="12.75" x14ac:dyDescent="0.2">
      <c r="G199" s="51"/>
    </row>
    <row r="200" spans="7:7" ht="12.75" x14ac:dyDescent="0.2">
      <c r="G200" s="51"/>
    </row>
    <row r="201" spans="7:7" ht="12.75" x14ac:dyDescent="0.2">
      <c r="G201" s="51"/>
    </row>
    <row r="202" spans="7:7" ht="12.75" x14ac:dyDescent="0.2">
      <c r="G202" s="51"/>
    </row>
    <row r="203" spans="7:7" ht="12.75" x14ac:dyDescent="0.2">
      <c r="G203" s="51"/>
    </row>
    <row r="204" spans="7:7" ht="12.75" x14ac:dyDescent="0.2">
      <c r="G204" s="51"/>
    </row>
    <row r="205" spans="7:7" ht="12.75" x14ac:dyDescent="0.2">
      <c r="G205" s="51"/>
    </row>
    <row r="206" spans="7:7" ht="12.75" x14ac:dyDescent="0.2">
      <c r="G206" s="51"/>
    </row>
    <row r="207" spans="7:7" ht="12.75" x14ac:dyDescent="0.2">
      <c r="G207" s="51"/>
    </row>
    <row r="208" spans="7:7" ht="12.75" x14ac:dyDescent="0.2">
      <c r="G208" s="51"/>
    </row>
    <row r="209" spans="7:7" ht="12.75" x14ac:dyDescent="0.2">
      <c r="G209" s="51"/>
    </row>
    <row r="210" spans="7:7" ht="12.75" x14ac:dyDescent="0.2">
      <c r="G210" s="51"/>
    </row>
    <row r="211" spans="7:7" ht="12.75" x14ac:dyDescent="0.2">
      <c r="G211" s="51"/>
    </row>
    <row r="212" spans="7:7" ht="12.75" x14ac:dyDescent="0.2">
      <c r="G212" s="51"/>
    </row>
    <row r="213" spans="7:7" ht="12.75" x14ac:dyDescent="0.2">
      <c r="G213" s="51"/>
    </row>
    <row r="214" spans="7:7" ht="12.75" x14ac:dyDescent="0.2">
      <c r="G214" s="51"/>
    </row>
    <row r="215" spans="7:7" ht="12.75" x14ac:dyDescent="0.2">
      <c r="G215" s="51"/>
    </row>
    <row r="216" spans="7:7" ht="12.75" x14ac:dyDescent="0.2">
      <c r="G216" s="51"/>
    </row>
    <row r="217" spans="7:7" ht="12.75" x14ac:dyDescent="0.2">
      <c r="G217" s="51"/>
    </row>
    <row r="218" spans="7:7" ht="12.75" x14ac:dyDescent="0.2">
      <c r="G218" s="51"/>
    </row>
    <row r="219" spans="7:7" ht="12.75" x14ac:dyDescent="0.2">
      <c r="G219" s="51"/>
    </row>
    <row r="220" spans="7:7" ht="12.75" x14ac:dyDescent="0.2">
      <c r="G220" s="51"/>
    </row>
    <row r="221" spans="7:7" ht="12.75" x14ac:dyDescent="0.2">
      <c r="G221" s="51"/>
    </row>
    <row r="222" spans="7:7" ht="12.75" x14ac:dyDescent="0.2">
      <c r="G222" s="51"/>
    </row>
    <row r="223" spans="7:7" ht="12.75" x14ac:dyDescent="0.2">
      <c r="G223" s="51"/>
    </row>
    <row r="224" spans="7:7" ht="12.75" x14ac:dyDescent="0.2">
      <c r="G224" s="51"/>
    </row>
    <row r="225" spans="7:7" ht="12.75" x14ac:dyDescent="0.2">
      <c r="G225" s="51"/>
    </row>
    <row r="226" spans="7:7" ht="12.75" x14ac:dyDescent="0.2">
      <c r="G226" s="51"/>
    </row>
    <row r="227" spans="7:7" ht="12.75" x14ac:dyDescent="0.2">
      <c r="G227" s="51"/>
    </row>
    <row r="228" spans="7:7" ht="12.75" x14ac:dyDescent="0.2">
      <c r="G228" s="51"/>
    </row>
    <row r="229" spans="7:7" ht="12.75" x14ac:dyDescent="0.2">
      <c r="G229" s="51"/>
    </row>
    <row r="230" spans="7:7" ht="12.75" x14ac:dyDescent="0.2">
      <c r="G230" s="51"/>
    </row>
    <row r="231" spans="7:7" ht="12.75" x14ac:dyDescent="0.2">
      <c r="G231" s="51"/>
    </row>
    <row r="232" spans="7:7" ht="12.75" x14ac:dyDescent="0.2">
      <c r="G232" s="51"/>
    </row>
    <row r="233" spans="7:7" ht="12.75" x14ac:dyDescent="0.2">
      <c r="G233" s="51"/>
    </row>
    <row r="234" spans="7:7" ht="12.75" x14ac:dyDescent="0.2">
      <c r="G234" s="51"/>
    </row>
    <row r="235" spans="7:7" ht="12.75" x14ac:dyDescent="0.2">
      <c r="G235" s="51"/>
    </row>
    <row r="236" spans="7:7" ht="12.75" x14ac:dyDescent="0.2">
      <c r="G236" s="51"/>
    </row>
    <row r="237" spans="7:7" ht="12.75" x14ac:dyDescent="0.2">
      <c r="G237" s="51"/>
    </row>
    <row r="238" spans="7:7" ht="12.75" x14ac:dyDescent="0.2">
      <c r="G238" s="51"/>
    </row>
    <row r="239" spans="7:7" ht="12.75" x14ac:dyDescent="0.2">
      <c r="G239" s="51"/>
    </row>
    <row r="240" spans="7:7" ht="12.75" x14ac:dyDescent="0.2">
      <c r="G240" s="51"/>
    </row>
    <row r="241" spans="7:7" ht="12.75" x14ac:dyDescent="0.2">
      <c r="G241" s="51"/>
    </row>
    <row r="242" spans="7:7" ht="12.75" x14ac:dyDescent="0.2">
      <c r="G242" s="51"/>
    </row>
    <row r="243" spans="7:7" ht="12.75" x14ac:dyDescent="0.2">
      <c r="G243" s="51"/>
    </row>
    <row r="244" spans="7:7" ht="12.75" x14ac:dyDescent="0.2">
      <c r="G244" s="51"/>
    </row>
    <row r="245" spans="7:7" ht="12.75" x14ac:dyDescent="0.2">
      <c r="G245" s="51"/>
    </row>
    <row r="246" spans="7:7" ht="12.75" x14ac:dyDescent="0.2">
      <c r="G246" s="51"/>
    </row>
    <row r="247" spans="7:7" ht="12.75" x14ac:dyDescent="0.2">
      <c r="G247" s="51"/>
    </row>
    <row r="248" spans="7:7" ht="12.75" x14ac:dyDescent="0.2">
      <c r="G248" s="51"/>
    </row>
    <row r="249" spans="7:7" ht="12.75" x14ac:dyDescent="0.2">
      <c r="G249" s="51"/>
    </row>
    <row r="250" spans="7:7" ht="12.75" x14ac:dyDescent="0.2">
      <c r="G250" s="51"/>
    </row>
    <row r="251" spans="7:7" ht="12.75" x14ac:dyDescent="0.2">
      <c r="G251" s="51"/>
    </row>
    <row r="252" spans="7:7" ht="12.75" x14ac:dyDescent="0.2">
      <c r="G252" s="51"/>
    </row>
    <row r="253" spans="7:7" ht="12.75" x14ac:dyDescent="0.2">
      <c r="G253" s="51"/>
    </row>
    <row r="254" spans="7:7" ht="12.75" x14ac:dyDescent="0.2">
      <c r="G254" s="51"/>
    </row>
    <row r="255" spans="7:7" ht="12.75" x14ac:dyDescent="0.2">
      <c r="G255" s="51"/>
    </row>
    <row r="256" spans="7:7" ht="12.75" x14ac:dyDescent="0.2">
      <c r="G256" s="51"/>
    </row>
    <row r="257" spans="7:7" ht="12.75" x14ac:dyDescent="0.2">
      <c r="G257" s="51"/>
    </row>
    <row r="258" spans="7:7" ht="12.75" x14ac:dyDescent="0.2">
      <c r="G258" s="51"/>
    </row>
    <row r="259" spans="7:7" ht="12.75" x14ac:dyDescent="0.2">
      <c r="G259" s="51"/>
    </row>
    <row r="260" spans="7:7" ht="12.75" x14ac:dyDescent="0.2">
      <c r="G260" s="51"/>
    </row>
    <row r="261" spans="7:7" ht="12.75" x14ac:dyDescent="0.2">
      <c r="G261" s="51"/>
    </row>
    <row r="262" spans="7:7" ht="12.75" x14ac:dyDescent="0.2">
      <c r="G262" s="51"/>
    </row>
    <row r="263" spans="7:7" ht="12.75" x14ac:dyDescent="0.2">
      <c r="G263" s="51"/>
    </row>
    <row r="264" spans="7:7" ht="12.75" x14ac:dyDescent="0.2">
      <c r="G264" s="51"/>
    </row>
    <row r="265" spans="7:7" ht="12.75" x14ac:dyDescent="0.2">
      <c r="G265" s="51"/>
    </row>
    <row r="266" spans="7:7" ht="12.75" x14ac:dyDescent="0.2">
      <c r="G266" s="51"/>
    </row>
    <row r="267" spans="7:7" ht="12.75" x14ac:dyDescent="0.2">
      <c r="G267" s="51"/>
    </row>
    <row r="268" spans="7:7" ht="12.75" x14ac:dyDescent="0.2">
      <c r="G268" s="51"/>
    </row>
    <row r="269" spans="7:7" ht="12.75" x14ac:dyDescent="0.2">
      <c r="G269" s="51"/>
    </row>
    <row r="270" spans="7:7" ht="12.75" x14ac:dyDescent="0.2">
      <c r="G270" s="51"/>
    </row>
    <row r="271" spans="7:7" ht="12.75" x14ac:dyDescent="0.2">
      <c r="G271" s="51"/>
    </row>
    <row r="272" spans="7:7" ht="12.75" x14ac:dyDescent="0.2">
      <c r="G272" s="51"/>
    </row>
    <row r="273" spans="7:7" ht="12.75" x14ac:dyDescent="0.2">
      <c r="G273" s="51"/>
    </row>
    <row r="274" spans="7:7" ht="12.75" x14ac:dyDescent="0.2">
      <c r="G274" s="51"/>
    </row>
    <row r="275" spans="7:7" ht="12.75" x14ac:dyDescent="0.2">
      <c r="G275" s="51"/>
    </row>
    <row r="276" spans="7:7" ht="12.75" x14ac:dyDescent="0.2">
      <c r="G276" s="51"/>
    </row>
    <row r="277" spans="7:7" ht="12.75" x14ac:dyDescent="0.2">
      <c r="G277" s="51"/>
    </row>
    <row r="278" spans="7:7" ht="12.75" x14ac:dyDescent="0.2">
      <c r="G278" s="51"/>
    </row>
    <row r="279" spans="7:7" ht="12.75" x14ac:dyDescent="0.2">
      <c r="G279" s="51"/>
    </row>
    <row r="280" spans="7:7" ht="12.75" x14ac:dyDescent="0.2">
      <c r="G280" s="51"/>
    </row>
    <row r="281" spans="7:7" ht="12.75" x14ac:dyDescent="0.2">
      <c r="G281" s="51"/>
    </row>
    <row r="282" spans="7:7" ht="12.75" x14ac:dyDescent="0.2">
      <c r="G282" s="51"/>
    </row>
    <row r="283" spans="7:7" ht="12.75" x14ac:dyDescent="0.2">
      <c r="G283" s="51"/>
    </row>
    <row r="284" spans="7:7" ht="12.75" x14ac:dyDescent="0.2">
      <c r="G284" s="51"/>
    </row>
    <row r="285" spans="7:7" ht="12.75" x14ac:dyDescent="0.2">
      <c r="G285" s="51"/>
    </row>
    <row r="286" spans="7:7" ht="12.75" x14ac:dyDescent="0.2">
      <c r="G286" s="51"/>
    </row>
    <row r="287" spans="7:7" ht="12.75" x14ac:dyDescent="0.2">
      <c r="G287" s="51"/>
    </row>
    <row r="288" spans="7:7" ht="12.75" x14ac:dyDescent="0.2">
      <c r="G288" s="51"/>
    </row>
    <row r="289" spans="7:7" ht="12.75" x14ac:dyDescent="0.2">
      <c r="G289" s="51"/>
    </row>
    <row r="290" spans="7:7" ht="12.75" x14ac:dyDescent="0.2">
      <c r="G290" s="51"/>
    </row>
    <row r="291" spans="7:7" ht="12.75" x14ac:dyDescent="0.2">
      <c r="G291" s="51"/>
    </row>
    <row r="292" spans="7:7" ht="12.75" x14ac:dyDescent="0.2">
      <c r="G292" s="51"/>
    </row>
    <row r="293" spans="7:7" ht="12.75" x14ac:dyDescent="0.2">
      <c r="G293" s="51"/>
    </row>
    <row r="294" spans="7:7" ht="12.75" x14ac:dyDescent="0.2">
      <c r="G294" s="51"/>
    </row>
    <row r="295" spans="7:7" ht="12.75" x14ac:dyDescent="0.2">
      <c r="G295" s="51"/>
    </row>
    <row r="296" spans="7:7" ht="12.75" x14ac:dyDescent="0.2">
      <c r="G296" s="51"/>
    </row>
    <row r="297" spans="7:7" ht="12.75" x14ac:dyDescent="0.2">
      <c r="G297" s="51"/>
    </row>
    <row r="298" spans="7:7" ht="12.75" x14ac:dyDescent="0.2">
      <c r="G298" s="51"/>
    </row>
    <row r="299" spans="7:7" ht="12.75" x14ac:dyDescent="0.2">
      <c r="G299" s="51"/>
    </row>
    <row r="300" spans="7:7" ht="12.75" x14ac:dyDescent="0.2">
      <c r="G300" s="51"/>
    </row>
    <row r="301" spans="7:7" ht="12.75" x14ac:dyDescent="0.2">
      <c r="G301" s="51"/>
    </row>
    <row r="302" spans="7:7" ht="12.75" x14ac:dyDescent="0.2">
      <c r="G302" s="51"/>
    </row>
    <row r="303" spans="7:7" ht="12.75" x14ac:dyDescent="0.2">
      <c r="G303" s="51"/>
    </row>
    <row r="304" spans="7:7" ht="12.75" x14ac:dyDescent="0.2">
      <c r="G304" s="51"/>
    </row>
    <row r="305" spans="7:7" ht="12.75" x14ac:dyDescent="0.2">
      <c r="G305" s="51"/>
    </row>
    <row r="306" spans="7:7" ht="12.75" x14ac:dyDescent="0.2">
      <c r="G306" s="51"/>
    </row>
    <row r="307" spans="7:7" ht="12.75" x14ac:dyDescent="0.2">
      <c r="G307" s="51"/>
    </row>
    <row r="308" spans="7:7" ht="12.75" x14ac:dyDescent="0.2">
      <c r="G308" s="51"/>
    </row>
    <row r="309" spans="7:7" ht="12.75" x14ac:dyDescent="0.2">
      <c r="G309" s="51"/>
    </row>
    <row r="310" spans="7:7" ht="12.75" x14ac:dyDescent="0.2">
      <c r="G310" s="51"/>
    </row>
    <row r="311" spans="7:7" ht="12.75" x14ac:dyDescent="0.2">
      <c r="G311" s="51"/>
    </row>
    <row r="312" spans="7:7" ht="12.75" x14ac:dyDescent="0.2">
      <c r="G312" s="51"/>
    </row>
    <row r="313" spans="7:7" ht="12.75" x14ac:dyDescent="0.2">
      <c r="G313" s="51"/>
    </row>
    <row r="314" spans="7:7" ht="12.75" x14ac:dyDescent="0.2">
      <c r="G314" s="51"/>
    </row>
    <row r="315" spans="7:7" ht="12.75" x14ac:dyDescent="0.2">
      <c r="G315" s="51"/>
    </row>
    <row r="316" spans="7:7" ht="12.75" x14ac:dyDescent="0.2">
      <c r="G316" s="51"/>
    </row>
    <row r="317" spans="7:7" ht="12.75" x14ac:dyDescent="0.2">
      <c r="G317" s="51"/>
    </row>
    <row r="318" spans="7:7" ht="12.75" x14ac:dyDescent="0.2">
      <c r="G318" s="51"/>
    </row>
    <row r="319" spans="7:7" ht="12.75" x14ac:dyDescent="0.2">
      <c r="G319" s="51"/>
    </row>
    <row r="320" spans="7:7" ht="12.75" x14ac:dyDescent="0.2">
      <c r="G320" s="51"/>
    </row>
    <row r="321" spans="7:7" ht="12.75" x14ac:dyDescent="0.2">
      <c r="G321" s="51"/>
    </row>
    <row r="322" spans="7:7" ht="12.75" x14ac:dyDescent="0.2">
      <c r="G322" s="51"/>
    </row>
    <row r="323" spans="7:7" ht="12.75" x14ac:dyDescent="0.2">
      <c r="G323" s="51"/>
    </row>
    <row r="324" spans="7:7" ht="12.75" x14ac:dyDescent="0.2">
      <c r="G324" s="51"/>
    </row>
    <row r="325" spans="7:7" ht="12.75" x14ac:dyDescent="0.2">
      <c r="G325" s="51"/>
    </row>
    <row r="326" spans="7:7" ht="12.75" x14ac:dyDescent="0.2">
      <c r="G326" s="51"/>
    </row>
    <row r="327" spans="7:7" ht="12.75" x14ac:dyDescent="0.2">
      <c r="G327" s="51"/>
    </row>
    <row r="328" spans="7:7" ht="12.75" x14ac:dyDescent="0.2">
      <c r="G328" s="51"/>
    </row>
    <row r="329" spans="7:7" ht="12.75" x14ac:dyDescent="0.2">
      <c r="G329" s="51"/>
    </row>
    <row r="330" spans="7:7" ht="12.75" x14ac:dyDescent="0.2">
      <c r="G330" s="51"/>
    </row>
    <row r="331" spans="7:7" ht="12.75" x14ac:dyDescent="0.2">
      <c r="G331" s="51"/>
    </row>
    <row r="332" spans="7:7" ht="12.75" x14ac:dyDescent="0.2">
      <c r="G332" s="51"/>
    </row>
    <row r="333" spans="7:7" ht="12.75" x14ac:dyDescent="0.2">
      <c r="G333" s="51"/>
    </row>
    <row r="334" spans="7:7" ht="12.75" x14ac:dyDescent="0.2">
      <c r="G334" s="51"/>
    </row>
    <row r="335" spans="7:7" ht="12.75" x14ac:dyDescent="0.2">
      <c r="G335" s="51"/>
    </row>
    <row r="336" spans="7:7" ht="12.75" x14ac:dyDescent="0.2">
      <c r="G336" s="51"/>
    </row>
    <row r="337" spans="7:7" ht="12.75" x14ac:dyDescent="0.2">
      <c r="G337" s="51"/>
    </row>
    <row r="338" spans="7:7" ht="12.75" x14ac:dyDescent="0.2">
      <c r="G338" s="51"/>
    </row>
    <row r="339" spans="7:7" ht="12.75" x14ac:dyDescent="0.2">
      <c r="G339" s="51"/>
    </row>
    <row r="340" spans="7:7" ht="12.75" x14ac:dyDescent="0.2">
      <c r="G340" s="51"/>
    </row>
    <row r="341" spans="7:7" ht="12.75" x14ac:dyDescent="0.2">
      <c r="G341" s="51"/>
    </row>
    <row r="342" spans="7:7" ht="12.75" x14ac:dyDescent="0.2">
      <c r="G342" s="51"/>
    </row>
    <row r="343" spans="7:7" ht="12.75" x14ac:dyDescent="0.2">
      <c r="G343" s="51"/>
    </row>
    <row r="344" spans="7:7" ht="12.75" x14ac:dyDescent="0.2">
      <c r="G344" s="51"/>
    </row>
    <row r="345" spans="7:7" ht="12.75" x14ac:dyDescent="0.2">
      <c r="G345" s="51"/>
    </row>
    <row r="346" spans="7:7" ht="12.75" x14ac:dyDescent="0.2">
      <c r="G346" s="51"/>
    </row>
    <row r="347" spans="7:7" ht="12.75" x14ac:dyDescent="0.2">
      <c r="G347" s="51"/>
    </row>
    <row r="348" spans="7:7" ht="12.75" x14ac:dyDescent="0.2">
      <c r="G348" s="51"/>
    </row>
    <row r="349" spans="7:7" ht="12.75" x14ac:dyDescent="0.2">
      <c r="G349" s="51"/>
    </row>
    <row r="350" spans="7:7" ht="12.75" x14ac:dyDescent="0.2">
      <c r="G350" s="51"/>
    </row>
    <row r="351" spans="7:7" ht="12.75" x14ac:dyDescent="0.2">
      <c r="G351" s="51"/>
    </row>
    <row r="352" spans="7:7" ht="12.75" x14ac:dyDescent="0.2">
      <c r="G352" s="51"/>
    </row>
    <row r="353" spans="7:7" ht="12.75" x14ac:dyDescent="0.2">
      <c r="G353" s="51"/>
    </row>
    <row r="354" spans="7:7" ht="12.75" x14ac:dyDescent="0.2">
      <c r="G354" s="51"/>
    </row>
    <row r="355" spans="7:7" ht="12.75" x14ac:dyDescent="0.2">
      <c r="G355" s="51"/>
    </row>
    <row r="356" spans="7:7" ht="12.75" x14ac:dyDescent="0.2">
      <c r="G356" s="51"/>
    </row>
    <row r="357" spans="7:7" ht="12.75" x14ac:dyDescent="0.2">
      <c r="G357" s="51"/>
    </row>
    <row r="358" spans="7:7" ht="12.75" x14ac:dyDescent="0.2">
      <c r="G358" s="51"/>
    </row>
    <row r="359" spans="7:7" ht="12.75" x14ac:dyDescent="0.2">
      <c r="G359" s="51"/>
    </row>
    <row r="360" spans="7:7" ht="12.75" x14ac:dyDescent="0.2">
      <c r="G360" s="51"/>
    </row>
    <row r="361" spans="7:7" ht="12.75" x14ac:dyDescent="0.2">
      <c r="G361" s="51"/>
    </row>
    <row r="362" spans="7:7" ht="12.75" x14ac:dyDescent="0.2">
      <c r="G362" s="51"/>
    </row>
    <row r="363" spans="7:7" ht="12.75" x14ac:dyDescent="0.2">
      <c r="G363" s="51"/>
    </row>
    <row r="364" spans="7:7" ht="12.75" x14ac:dyDescent="0.2">
      <c r="G364" s="51"/>
    </row>
    <row r="365" spans="7:7" ht="12.75" x14ac:dyDescent="0.2">
      <c r="G365" s="51"/>
    </row>
    <row r="366" spans="7:7" ht="12.75" x14ac:dyDescent="0.2">
      <c r="G366" s="51"/>
    </row>
    <row r="367" spans="7:7" ht="12.75" x14ac:dyDescent="0.2">
      <c r="G367" s="51"/>
    </row>
    <row r="368" spans="7:7" ht="12.75" x14ac:dyDescent="0.2">
      <c r="G368" s="51"/>
    </row>
    <row r="369" spans="7:7" ht="12.75" x14ac:dyDescent="0.2">
      <c r="G369" s="51"/>
    </row>
    <row r="370" spans="7:7" ht="12.75" x14ac:dyDescent="0.2">
      <c r="G370" s="51"/>
    </row>
    <row r="371" spans="7:7" ht="12.75" x14ac:dyDescent="0.2">
      <c r="G371" s="51"/>
    </row>
    <row r="372" spans="7:7" ht="12.75" x14ac:dyDescent="0.2">
      <c r="G372" s="51"/>
    </row>
    <row r="373" spans="7:7" ht="12.75" x14ac:dyDescent="0.2">
      <c r="G373" s="51"/>
    </row>
    <row r="374" spans="7:7" ht="12.75" x14ac:dyDescent="0.2">
      <c r="G374" s="51"/>
    </row>
    <row r="375" spans="7:7" ht="12.75" x14ac:dyDescent="0.2">
      <c r="G375" s="51"/>
    </row>
    <row r="376" spans="7:7" ht="12.75" x14ac:dyDescent="0.2">
      <c r="G376" s="51"/>
    </row>
    <row r="377" spans="7:7" ht="12.75" x14ac:dyDescent="0.2">
      <c r="G377" s="51"/>
    </row>
    <row r="378" spans="7:7" ht="12.75" x14ac:dyDescent="0.2">
      <c r="G378" s="51"/>
    </row>
    <row r="379" spans="7:7" ht="12.75" x14ac:dyDescent="0.2">
      <c r="G379" s="51"/>
    </row>
    <row r="380" spans="7:7" ht="12.75" x14ac:dyDescent="0.2">
      <c r="G380" s="51"/>
    </row>
    <row r="381" spans="7:7" ht="12.75" x14ac:dyDescent="0.2">
      <c r="G381" s="51"/>
    </row>
    <row r="382" spans="7:7" ht="12.75" x14ac:dyDescent="0.2">
      <c r="G382" s="51"/>
    </row>
    <row r="383" spans="7:7" ht="12.75" x14ac:dyDescent="0.2">
      <c r="G383" s="51"/>
    </row>
    <row r="384" spans="7:7" ht="12.75" x14ac:dyDescent="0.2">
      <c r="G384" s="51"/>
    </row>
    <row r="385" spans="7:7" ht="12.75" x14ac:dyDescent="0.2">
      <c r="G385" s="51"/>
    </row>
    <row r="386" spans="7:7" ht="12.75" x14ac:dyDescent="0.2">
      <c r="G386" s="51"/>
    </row>
    <row r="387" spans="7:7" ht="12.75" x14ac:dyDescent="0.2">
      <c r="G387" s="51"/>
    </row>
    <row r="388" spans="7:7" ht="12.75" x14ac:dyDescent="0.2">
      <c r="G388" s="51"/>
    </row>
    <row r="389" spans="7:7" ht="12.75" x14ac:dyDescent="0.2">
      <c r="G389" s="51"/>
    </row>
    <row r="390" spans="7:7" ht="12.75" x14ac:dyDescent="0.2">
      <c r="G390" s="51"/>
    </row>
    <row r="391" spans="7:7" ht="12.75" x14ac:dyDescent="0.2">
      <c r="G391" s="51"/>
    </row>
    <row r="392" spans="7:7" ht="12.75" x14ac:dyDescent="0.2">
      <c r="G392" s="51"/>
    </row>
    <row r="393" spans="7:7" ht="12.75" x14ac:dyDescent="0.2">
      <c r="G393" s="51"/>
    </row>
    <row r="394" spans="7:7" ht="12.75" x14ac:dyDescent="0.2">
      <c r="G394" s="51"/>
    </row>
    <row r="395" spans="7:7" ht="12.75" x14ac:dyDescent="0.2">
      <c r="G395" s="51"/>
    </row>
    <row r="396" spans="7:7" ht="12.75" x14ac:dyDescent="0.2">
      <c r="G396" s="51"/>
    </row>
    <row r="397" spans="7:7" ht="12.75" x14ac:dyDescent="0.2">
      <c r="G397" s="51"/>
    </row>
    <row r="398" spans="7:7" ht="12.75" x14ac:dyDescent="0.2">
      <c r="G398" s="51"/>
    </row>
    <row r="399" spans="7:7" ht="12.75" x14ac:dyDescent="0.2">
      <c r="G399" s="51"/>
    </row>
    <row r="400" spans="7:7" ht="12.75" x14ac:dyDescent="0.2">
      <c r="G400" s="51"/>
    </row>
    <row r="401" spans="7:7" ht="12.75" x14ac:dyDescent="0.2">
      <c r="G401" s="51"/>
    </row>
    <row r="402" spans="7:7" ht="12.75" x14ac:dyDescent="0.2">
      <c r="G402" s="51"/>
    </row>
    <row r="403" spans="7:7" ht="12.75" x14ac:dyDescent="0.2">
      <c r="G403" s="51"/>
    </row>
    <row r="404" spans="7:7" ht="12.75" x14ac:dyDescent="0.2">
      <c r="G404" s="51"/>
    </row>
    <row r="405" spans="7:7" ht="12.75" x14ac:dyDescent="0.2">
      <c r="G405" s="51"/>
    </row>
    <row r="406" spans="7:7" ht="12.75" x14ac:dyDescent="0.2">
      <c r="G406" s="51"/>
    </row>
    <row r="407" spans="7:7" ht="12.75" x14ac:dyDescent="0.2">
      <c r="G407" s="51"/>
    </row>
    <row r="408" spans="7:7" ht="12.75" x14ac:dyDescent="0.2">
      <c r="G408" s="51"/>
    </row>
    <row r="409" spans="7:7" ht="12.75" x14ac:dyDescent="0.2">
      <c r="G409" s="51"/>
    </row>
    <row r="410" spans="7:7" ht="12.75" x14ac:dyDescent="0.2">
      <c r="G410" s="51"/>
    </row>
    <row r="411" spans="7:7" ht="12.75" x14ac:dyDescent="0.2">
      <c r="G411" s="51"/>
    </row>
    <row r="412" spans="7:7" ht="12.75" x14ac:dyDescent="0.2">
      <c r="G412" s="51"/>
    </row>
    <row r="413" spans="7:7" ht="12.75" x14ac:dyDescent="0.2">
      <c r="G413" s="51"/>
    </row>
    <row r="414" spans="7:7" ht="12.75" x14ac:dyDescent="0.2">
      <c r="G414" s="51"/>
    </row>
    <row r="415" spans="7:7" ht="12.75" x14ac:dyDescent="0.2">
      <c r="G415" s="51"/>
    </row>
    <row r="416" spans="7:7" ht="12.75" x14ac:dyDescent="0.2">
      <c r="G416" s="51"/>
    </row>
    <row r="417" spans="7:7" ht="12.75" x14ac:dyDescent="0.2">
      <c r="G417" s="51"/>
    </row>
    <row r="418" spans="7:7" ht="12.75" x14ac:dyDescent="0.2">
      <c r="G418" s="51"/>
    </row>
    <row r="419" spans="7:7" ht="12.75" x14ac:dyDescent="0.2">
      <c r="G419" s="51"/>
    </row>
    <row r="420" spans="7:7" ht="12.75" x14ac:dyDescent="0.2">
      <c r="G420" s="51"/>
    </row>
    <row r="421" spans="7:7" ht="12.75" x14ac:dyDescent="0.2">
      <c r="G421" s="51"/>
    </row>
    <row r="422" spans="7:7" ht="12.75" x14ac:dyDescent="0.2">
      <c r="G422" s="51"/>
    </row>
    <row r="423" spans="7:7" ht="12.75" x14ac:dyDescent="0.2">
      <c r="G423" s="51"/>
    </row>
    <row r="424" spans="7:7" ht="12.75" x14ac:dyDescent="0.2">
      <c r="G424" s="51"/>
    </row>
    <row r="425" spans="7:7" ht="12.75" x14ac:dyDescent="0.2">
      <c r="G425" s="51"/>
    </row>
    <row r="426" spans="7:7" ht="12.75" x14ac:dyDescent="0.2">
      <c r="G426" s="51"/>
    </row>
    <row r="427" spans="7:7" ht="12.75" x14ac:dyDescent="0.2">
      <c r="G427" s="51"/>
    </row>
    <row r="428" spans="7:7" ht="12.75" x14ac:dyDescent="0.2">
      <c r="G428" s="51"/>
    </row>
    <row r="429" spans="7:7" ht="12.75" x14ac:dyDescent="0.2">
      <c r="G429" s="51"/>
    </row>
    <row r="430" spans="7:7" ht="12.75" x14ac:dyDescent="0.2">
      <c r="G430" s="51"/>
    </row>
    <row r="431" spans="7:7" ht="12.75" x14ac:dyDescent="0.2">
      <c r="G431" s="51"/>
    </row>
    <row r="432" spans="7:7" ht="12.75" x14ac:dyDescent="0.2">
      <c r="G432" s="51"/>
    </row>
    <row r="433" spans="7:7" ht="12.75" x14ac:dyDescent="0.2">
      <c r="G433" s="51"/>
    </row>
    <row r="434" spans="7:7" ht="12.75" x14ac:dyDescent="0.2">
      <c r="G434" s="51"/>
    </row>
    <row r="435" spans="7:7" ht="12.75" x14ac:dyDescent="0.2">
      <c r="G435" s="51"/>
    </row>
    <row r="436" spans="7:7" ht="12.75" x14ac:dyDescent="0.2">
      <c r="G436" s="51"/>
    </row>
    <row r="437" spans="7:7" ht="12.75" x14ac:dyDescent="0.2">
      <c r="G437" s="51"/>
    </row>
    <row r="438" spans="7:7" ht="12.75" x14ac:dyDescent="0.2">
      <c r="G438" s="51"/>
    </row>
    <row r="439" spans="7:7" ht="12.75" x14ac:dyDescent="0.2">
      <c r="G439" s="51"/>
    </row>
    <row r="440" spans="7:7" ht="12.75" x14ac:dyDescent="0.2">
      <c r="G440" s="51"/>
    </row>
    <row r="441" spans="7:7" ht="12.75" x14ac:dyDescent="0.2">
      <c r="G441" s="51"/>
    </row>
    <row r="442" spans="7:7" ht="12.75" x14ac:dyDescent="0.2">
      <c r="G442" s="51"/>
    </row>
    <row r="443" spans="7:7" ht="12.75" x14ac:dyDescent="0.2">
      <c r="G443" s="51"/>
    </row>
    <row r="444" spans="7:7" ht="12.75" x14ac:dyDescent="0.2">
      <c r="G444" s="51"/>
    </row>
    <row r="445" spans="7:7" ht="12.75" x14ac:dyDescent="0.2">
      <c r="G445" s="51"/>
    </row>
    <row r="446" spans="7:7" ht="12.75" x14ac:dyDescent="0.2">
      <c r="G446" s="51"/>
    </row>
    <row r="447" spans="7:7" ht="12.75" x14ac:dyDescent="0.2">
      <c r="G447" s="51"/>
    </row>
    <row r="448" spans="7:7" ht="12.75" x14ac:dyDescent="0.2">
      <c r="G448" s="51"/>
    </row>
    <row r="449" spans="7:7" ht="12.75" x14ac:dyDescent="0.2">
      <c r="G449" s="51"/>
    </row>
    <row r="450" spans="7:7" ht="12.75" x14ac:dyDescent="0.2">
      <c r="G450" s="51"/>
    </row>
    <row r="451" spans="7:7" ht="12.75" x14ac:dyDescent="0.2">
      <c r="G451" s="51"/>
    </row>
    <row r="452" spans="7:7" ht="12.75" x14ac:dyDescent="0.2">
      <c r="G452" s="51"/>
    </row>
    <row r="453" spans="7:7" ht="12.75" x14ac:dyDescent="0.2">
      <c r="G453" s="51"/>
    </row>
    <row r="454" spans="7:7" ht="12.75" x14ac:dyDescent="0.2">
      <c r="G454" s="51"/>
    </row>
    <row r="455" spans="7:7" ht="12.75" x14ac:dyDescent="0.2">
      <c r="G455" s="51"/>
    </row>
    <row r="456" spans="7:7" ht="12.75" x14ac:dyDescent="0.2">
      <c r="G456" s="51"/>
    </row>
    <row r="457" spans="7:7" ht="12.75" x14ac:dyDescent="0.2">
      <c r="G457" s="51"/>
    </row>
    <row r="458" spans="7:7" ht="12.75" x14ac:dyDescent="0.2">
      <c r="G458" s="51"/>
    </row>
    <row r="459" spans="7:7" ht="12.75" x14ac:dyDescent="0.2">
      <c r="G459" s="51"/>
    </row>
    <row r="460" spans="7:7" ht="12.75" x14ac:dyDescent="0.2">
      <c r="G460" s="51"/>
    </row>
    <row r="461" spans="7:7" ht="12.75" x14ac:dyDescent="0.2">
      <c r="G461" s="51"/>
    </row>
    <row r="462" spans="7:7" ht="12.75" x14ac:dyDescent="0.2">
      <c r="G462" s="51"/>
    </row>
    <row r="463" spans="7:7" ht="12.75" x14ac:dyDescent="0.2">
      <c r="G463" s="51"/>
    </row>
    <row r="464" spans="7:7" ht="12.75" x14ac:dyDescent="0.2">
      <c r="G464" s="51"/>
    </row>
    <row r="465" spans="7:7" ht="12.75" x14ac:dyDescent="0.2">
      <c r="G465" s="51"/>
    </row>
    <row r="466" spans="7:7" ht="12.75" x14ac:dyDescent="0.2">
      <c r="G466" s="51"/>
    </row>
    <row r="467" spans="7:7" ht="12.75" x14ac:dyDescent="0.2">
      <c r="G467" s="51"/>
    </row>
    <row r="468" spans="7:7" ht="12.75" x14ac:dyDescent="0.2">
      <c r="G468" s="51"/>
    </row>
    <row r="469" spans="7:7" ht="12.75" x14ac:dyDescent="0.2">
      <c r="G469" s="51"/>
    </row>
    <row r="470" spans="7:7" ht="12.75" x14ac:dyDescent="0.2">
      <c r="G470" s="51"/>
    </row>
    <row r="471" spans="7:7" ht="12.75" x14ac:dyDescent="0.2">
      <c r="G471" s="51"/>
    </row>
    <row r="472" spans="7:7" ht="12.75" x14ac:dyDescent="0.2">
      <c r="G472" s="51"/>
    </row>
    <row r="473" spans="7:7" ht="12.75" x14ac:dyDescent="0.2">
      <c r="G473" s="51"/>
    </row>
    <row r="474" spans="7:7" ht="12.75" x14ac:dyDescent="0.2">
      <c r="G474" s="51"/>
    </row>
    <row r="475" spans="7:7" ht="12.75" x14ac:dyDescent="0.2">
      <c r="G475" s="51"/>
    </row>
    <row r="476" spans="7:7" ht="12.75" x14ac:dyDescent="0.2">
      <c r="G476" s="51"/>
    </row>
    <row r="477" spans="7:7" ht="12.75" x14ac:dyDescent="0.2">
      <c r="G477" s="51"/>
    </row>
    <row r="478" spans="7:7" ht="12.75" x14ac:dyDescent="0.2">
      <c r="G478" s="51"/>
    </row>
    <row r="479" spans="7:7" ht="12.75" x14ac:dyDescent="0.2">
      <c r="G479" s="51"/>
    </row>
    <row r="480" spans="7:7" ht="12.75" x14ac:dyDescent="0.2">
      <c r="G480" s="51"/>
    </row>
    <row r="481" spans="7:7" ht="12.75" x14ac:dyDescent="0.2">
      <c r="G481" s="51"/>
    </row>
    <row r="482" spans="7:7" ht="12.75" x14ac:dyDescent="0.2">
      <c r="G482" s="51"/>
    </row>
    <row r="483" spans="7:7" ht="12.75" x14ac:dyDescent="0.2">
      <c r="G483" s="51"/>
    </row>
    <row r="484" spans="7:7" ht="12.75" x14ac:dyDescent="0.2">
      <c r="G484" s="51"/>
    </row>
    <row r="485" spans="7:7" ht="12.75" x14ac:dyDescent="0.2">
      <c r="G485" s="51"/>
    </row>
    <row r="486" spans="7:7" ht="12.75" x14ac:dyDescent="0.2">
      <c r="G486" s="51"/>
    </row>
    <row r="487" spans="7:7" ht="12.75" x14ac:dyDescent="0.2">
      <c r="G487" s="51"/>
    </row>
    <row r="488" spans="7:7" ht="12.75" x14ac:dyDescent="0.2">
      <c r="G488" s="51"/>
    </row>
    <row r="489" spans="7:7" ht="12.75" x14ac:dyDescent="0.2">
      <c r="G489" s="51"/>
    </row>
    <row r="490" spans="7:7" ht="12.75" x14ac:dyDescent="0.2">
      <c r="G490" s="51"/>
    </row>
    <row r="491" spans="7:7" ht="12.75" x14ac:dyDescent="0.2">
      <c r="G491" s="51"/>
    </row>
    <row r="492" spans="7:7" ht="12.75" x14ac:dyDescent="0.2">
      <c r="G492" s="51"/>
    </row>
    <row r="493" spans="7:7" ht="12.75" x14ac:dyDescent="0.2">
      <c r="G493" s="51"/>
    </row>
    <row r="494" spans="7:7" ht="12.75" x14ac:dyDescent="0.2">
      <c r="G494" s="51"/>
    </row>
    <row r="495" spans="7:7" ht="12.75" x14ac:dyDescent="0.2">
      <c r="G495" s="51"/>
    </row>
    <row r="496" spans="7:7" ht="12.75" x14ac:dyDescent="0.2">
      <c r="G496" s="51"/>
    </row>
    <row r="497" spans="7:7" ht="12.75" x14ac:dyDescent="0.2">
      <c r="G497" s="51"/>
    </row>
    <row r="498" spans="7:7" ht="12.75" x14ac:dyDescent="0.2">
      <c r="G498" s="51"/>
    </row>
    <row r="499" spans="7:7" ht="12.75" x14ac:dyDescent="0.2">
      <c r="G499" s="51"/>
    </row>
    <row r="500" spans="7:7" ht="12.75" x14ac:dyDescent="0.2">
      <c r="G500" s="51"/>
    </row>
    <row r="501" spans="7:7" ht="12.75" x14ac:dyDescent="0.2">
      <c r="G501" s="51"/>
    </row>
    <row r="502" spans="7:7" ht="12.75" x14ac:dyDescent="0.2">
      <c r="G502" s="51"/>
    </row>
    <row r="503" spans="7:7" ht="12.75" x14ac:dyDescent="0.2">
      <c r="G503" s="51"/>
    </row>
    <row r="504" spans="7:7" ht="12.75" x14ac:dyDescent="0.2">
      <c r="G504" s="51"/>
    </row>
    <row r="505" spans="7:7" ht="12.75" x14ac:dyDescent="0.2">
      <c r="G505" s="51"/>
    </row>
    <row r="506" spans="7:7" ht="12.75" x14ac:dyDescent="0.2">
      <c r="G506" s="51"/>
    </row>
    <row r="507" spans="7:7" ht="12.75" x14ac:dyDescent="0.2">
      <c r="G507" s="51"/>
    </row>
    <row r="508" spans="7:7" ht="12.75" x14ac:dyDescent="0.2">
      <c r="G508" s="51"/>
    </row>
    <row r="509" spans="7:7" ht="12.75" x14ac:dyDescent="0.2">
      <c r="G509" s="51"/>
    </row>
    <row r="510" spans="7:7" ht="12.75" x14ac:dyDescent="0.2">
      <c r="G510" s="51"/>
    </row>
    <row r="511" spans="7:7" ht="12.75" x14ac:dyDescent="0.2">
      <c r="G511" s="51"/>
    </row>
    <row r="512" spans="7:7" ht="12.75" x14ac:dyDescent="0.2">
      <c r="G512" s="51"/>
    </row>
    <row r="513" spans="7:7" ht="12.75" x14ac:dyDescent="0.2">
      <c r="G513" s="51"/>
    </row>
    <row r="514" spans="7:7" ht="12.75" x14ac:dyDescent="0.2">
      <c r="G514" s="51"/>
    </row>
    <row r="515" spans="7:7" ht="12.75" x14ac:dyDescent="0.2">
      <c r="G515" s="51"/>
    </row>
    <row r="516" spans="7:7" ht="12.75" x14ac:dyDescent="0.2">
      <c r="G516" s="51"/>
    </row>
    <row r="517" spans="7:7" ht="12.75" x14ac:dyDescent="0.2">
      <c r="G517" s="51"/>
    </row>
    <row r="518" spans="7:7" ht="12.75" x14ac:dyDescent="0.2">
      <c r="G518" s="51"/>
    </row>
    <row r="519" spans="7:7" ht="12.75" x14ac:dyDescent="0.2">
      <c r="G519" s="51"/>
    </row>
    <row r="520" spans="7:7" ht="12.75" x14ac:dyDescent="0.2">
      <c r="G520" s="51"/>
    </row>
    <row r="521" spans="7:7" ht="12.75" x14ac:dyDescent="0.2">
      <c r="G521" s="51"/>
    </row>
    <row r="522" spans="7:7" ht="12.75" x14ac:dyDescent="0.2">
      <c r="G522" s="51"/>
    </row>
    <row r="523" spans="7:7" ht="12.75" x14ac:dyDescent="0.2">
      <c r="G523" s="51"/>
    </row>
    <row r="524" spans="7:7" ht="12.75" x14ac:dyDescent="0.2">
      <c r="G524" s="51"/>
    </row>
    <row r="525" spans="7:7" ht="12.75" x14ac:dyDescent="0.2">
      <c r="G525" s="51"/>
    </row>
    <row r="526" spans="7:7" ht="12.75" x14ac:dyDescent="0.2">
      <c r="G526" s="51"/>
    </row>
    <row r="527" spans="7:7" ht="12.75" x14ac:dyDescent="0.2">
      <c r="G527" s="51"/>
    </row>
    <row r="528" spans="7:7" ht="12.75" x14ac:dyDescent="0.2">
      <c r="G528" s="51"/>
    </row>
    <row r="529" spans="7:7" ht="12.75" x14ac:dyDescent="0.2">
      <c r="G529" s="51"/>
    </row>
    <row r="530" spans="7:7" ht="12.75" x14ac:dyDescent="0.2">
      <c r="G530" s="51"/>
    </row>
    <row r="531" spans="7:7" ht="12.75" x14ac:dyDescent="0.2">
      <c r="G531" s="51"/>
    </row>
    <row r="532" spans="7:7" ht="12.75" x14ac:dyDescent="0.2">
      <c r="G532" s="51"/>
    </row>
    <row r="533" spans="7:7" ht="12.75" x14ac:dyDescent="0.2">
      <c r="G533" s="51"/>
    </row>
    <row r="534" spans="7:7" ht="12.75" x14ac:dyDescent="0.2">
      <c r="G534" s="51"/>
    </row>
    <row r="535" spans="7:7" ht="12.75" x14ac:dyDescent="0.2">
      <c r="G535" s="51"/>
    </row>
    <row r="536" spans="7:7" ht="12.75" x14ac:dyDescent="0.2">
      <c r="G536" s="51"/>
    </row>
    <row r="537" spans="7:7" ht="12.75" x14ac:dyDescent="0.2">
      <c r="G537" s="51"/>
    </row>
    <row r="538" spans="7:7" ht="12.75" x14ac:dyDescent="0.2">
      <c r="G538" s="51"/>
    </row>
    <row r="539" spans="7:7" ht="12.75" x14ac:dyDescent="0.2">
      <c r="G539" s="51"/>
    </row>
    <row r="540" spans="7:7" ht="12.75" x14ac:dyDescent="0.2">
      <c r="G540" s="51"/>
    </row>
    <row r="541" spans="7:7" ht="12.75" x14ac:dyDescent="0.2">
      <c r="G541" s="51"/>
    </row>
    <row r="542" spans="7:7" ht="12.75" x14ac:dyDescent="0.2">
      <c r="G542" s="51"/>
    </row>
    <row r="543" spans="7:7" ht="12.75" x14ac:dyDescent="0.2">
      <c r="G543" s="51"/>
    </row>
    <row r="544" spans="7:7" ht="12.75" x14ac:dyDescent="0.2">
      <c r="G544" s="51"/>
    </row>
    <row r="545" spans="7:7" ht="12.75" x14ac:dyDescent="0.2">
      <c r="G545" s="51"/>
    </row>
    <row r="546" spans="7:7" ht="12.75" x14ac:dyDescent="0.2">
      <c r="G546" s="51"/>
    </row>
    <row r="547" spans="7:7" ht="12.75" x14ac:dyDescent="0.2">
      <c r="G547" s="51"/>
    </row>
    <row r="548" spans="7:7" ht="12.75" x14ac:dyDescent="0.2">
      <c r="G548" s="51"/>
    </row>
    <row r="549" spans="7:7" ht="12.75" x14ac:dyDescent="0.2">
      <c r="G549" s="51"/>
    </row>
    <row r="550" spans="7:7" ht="12.75" x14ac:dyDescent="0.2">
      <c r="G550" s="51"/>
    </row>
    <row r="551" spans="7:7" ht="12.75" x14ac:dyDescent="0.2">
      <c r="G551" s="51"/>
    </row>
    <row r="552" spans="7:7" ht="12.75" x14ac:dyDescent="0.2">
      <c r="G552" s="51"/>
    </row>
    <row r="553" spans="7:7" ht="12.75" x14ac:dyDescent="0.2">
      <c r="G553" s="51"/>
    </row>
    <row r="554" spans="7:7" ht="12.75" x14ac:dyDescent="0.2">
      <c r="G554" s="51"/>
    </row>
    <row r="555" spans="7:7" ht="12.75" x14ac:dyDescent="0.2">
      <c r="G555" s="51"/>
    </row>
    <row r="556" spans="7:7" ht="12.75" x14ac:dyDescent="0.2">
      <c r="G556" s="51"/>
    </row>
    <row r="557" spans="7:7" ht="12.75" x14ac:dyDescent="0.2">
      <c r="G557" s="51"/>
    </row>
    <row r="558" spans="7:7" ht="12.75" x14ac:dyDescent="0.2">
      <c r="G558" s="51"/>
    </row>
    <row r="559" spans="7:7" ht="12.75" x14ac:dyDescent="0.2">
      <c r="G559" s="51"/>
    </row>
    <row r="560" spans="7:7" ht="12.75" x14ac:dyDescent="0.2">
      <c r="G560" s="51"/>
    </row>
    <row r="561" spans="7:7" ht="12.75" x14ac:dyDescent="0.2">
      <c r="G561" s="51"/>
    </row>
    <row r="562" spans="7:7" ht="12.75" x14ac:dyDescent="0.2">
      <c r="G562" s="51"/>
    </row>
    <row r="563" spans="7:7" ht="12.75" x14ac:dyDescent="0.2">
      <c r="G563" s="51"/>
    </row>
    <row r="564" spans="7:7" ht="12.75" x14ac:dyDescent="0.2">
      <c r="G564" s="51"/>
    </row>
    <row r="565" spans="7:7" ht="12.75" x14ac:dyDescent="0.2">
      <c r="G565" s="51"/>
    </row>
    <row r="566" spans="7:7" ht="12.75" x14ac:dyDescent="0.2">
      <c r="G566" s="51"/>
    </row>
    <row r="567" spans="7:7" ht="12.75" x14ac:dyDescent="0.2">
      <c r="G567" s="51"/>
    </row>
    <row r="568" spans="7:7" ht="12.75" x14ac:dyDescent="0.2">
      <c r="G568" s="51"/>
    </row>
    <row r="569" spans="7:7" ht="12.75" x14ac:dyDescent="0.2">
      <c r="G569" s="51"/>
    </row>
    <row r="570" spans="7:7" ht="12.75" x14ac:dyDescent="0.2">
      <c r="G570" s="51"/>
    </row>
    <row r="571" spans="7:7" ht="12.75" x14ac:dyDescent="0.2">
      <c r="G571" s="51"/>
    </row>
    <row r="572" spans="7:7" ht="12.75" x14ac:dyDescent="0.2">
      <c r="G572" s="51"/>
    </row>
    <row r="573" spans="7:7" ht="12.75" x14ac:dyDescent="0.2">
      <c r="G573" s="51"/>
    </row>
    <row r="574" spans="7:7" ht="12.75" x14ac:dyDescent="0.2">
      <c r="G574" s="51"/>
    </row>
    <row r="575" spans="7:7" ht="12.75" x14ac:dyDescent="0.2">
      <c r="G575" s="51"/>
    </row>
    <row r="576" spans="7:7" ht="12.75" x14ac:dyDescent="0.2">
      <c r="G576" s="51"/>
    </row>
    <row r="577" spans="7:7" ht="12.75" x14ac:dyDescent="0.2">
      <c r="G577" s="51"/>
    </row>
    <row r="578" spans="7:7" ht="12.75" x14ac:dyDescent="0.2">
      <c r="G578" s="51"/>
    </row>
    <row r="579" spans="7:7" ht="12.75" x14ac:dyDescent="0.2">
      <c r="G579" s="51"/>
    </row>
    <row r="580" spans="7:7" ht="12.75" x14ac:dyDescent="0.2">
      <c r="G580" s="51"/>
    </row>
    <row r="581" spans="7:7" ht="12.75" x14ac:dyDescent="0.2">
      <c r="G581" s="51"/>
    </row>
    <row r="582" spans="7:7" ht="12.75" x14ac:dyDescent="0.2">
      <c r="G582" s="51"/>
    </row>
    <row r="583" spans="7:7" ht="12.75" x14ac:dyDescent="0.2">
      <c r="G583" s="51"/>
    </row>
    <row r="584" spans="7:7" ht="12.75" x14ac:dyDescent="0.2">
      <c r="G584" s="51"/>
    </row>
    <row r="585" spans="7:7" ht="12.75" x14ac:dyDescent="0.2">
      <c r="G585" s="51"/>
    </row>
    <row r="586" spans="7:7" ht="12.75" x14ac:dyDescent="0.2">
      <c r="G586" s="51"/>
    </row>
    <row r="587" spans="7:7" ht="12.75" x14ac:dyDescent="0.2">
      <c r="G587" s="51"/>
    </row>
    <row r="588" spans="7:7" ht="12.75" x14ac:dyDescent="0.2">
      <c r="G588" s="51"/>
    </row>
    <row r="589" spans="7:7" ht="12.75" x14ac:dyDescent="0.2">
      <c r="G589" s="51"/>
    </row>
    <row r="590" spans="7:7" ht="12.75" x14ac:dyDescent="0.2">
      <c r="G590" s="51"/>
    </row>
    <row r="591" spans="7:7" ht="12.75" x14ac:dyDescent="0.2">
      <c r="G591" s="51"/>
    </row>
    <row r="592" spans="7:7" ht="12.75" x14ac:dyDescent="0.2">
      <c r="G592" s="51"/>
    </row>
    <row r="593" spans="7:7" ht="12.75" x14ac:dyDescent="0.2">
      <c r="G593" s="51"/>
    </row>
    <row r="594" spans="7:7" ht="12.75" x14ac:dyDescent="0.2">
      <c r="G594" s="51"/>
    </row>
    <row r="595" spans="7:7" ht="12.75" x14ac:dyDescent="0.2">
      <c r="G595" s="51"/>
    </row>
    <row r="596" spans="7:7" ht="12.75" x14ac:dyDescent="0.2">
      <c r="G596" s="51"/>
    </row>
    <row r="597" spans="7:7" ht="12.75" x14ac:dyDescent="0.2">
      <c r="G597" s="51"/>
    </row>
    <row r="598" spans="7:7" ht="12.75" x14ac:dyDescent="0.2">
      <c r="G598" s="51"/>
    </row>
    <row r="599" spans="7:7" ht="12.75" x14ac:dyDescent="0.2">
      <c r="G599" s="51"/>
    </row>
    <row r="600" spans="7:7" ht="12.75" x14ac:dyDescent="0.2">
      <c r="G600" s="51"/>
    </row>
    <row r="601" spans="7:7" ht="12.75" x14ac:dyDescent="0.2">
      <c r="G601" s="51"/>
    </row>
    <row r="602" spans="7:7" ht="12.75" x14ac:dyDescent="0.2">
      <c r="G602" s="51"/>
    </row>
    <row r="603" spans="7:7" ht="12.75" x14ac:dyDescent="0.2">
      <c r="G603" s="51"/>
    </row>
    <row r="604" spans="7:7" ht="12.75" x14ac:dyDescent="0.2">
      <c r="G604" s="51"/>
    </row>
    <row r="605" spans="7:7" ht="12.75" x14ac:dyDescent="0.2">
      <c r="G605" s="51"/>
    </row>
    <row r="606" spans="7:7" ht="12.75" x14ac:dyDescent="0.2">
      <c r="G606" s="51"/>
    </row>
    <row r="607" spans="7:7" ht="12.75" x14ac:dyDescent="0.2">
      <c r="G607" s="51"/>
    </row>
    <row r="608" spans="7:7" ht="12.75" x14ac:dyDescent="0.2">
      <c r="G608" s="51"/>
    </row>
    <row r="609" spans="7:7" ht="12.75" x14ac:dyDescent="0.2">
      <c r="G609" s="51"/>
    </row>
    <row r="610" spans="7:7" ht="12.75" x14ac:dyDescent="0.2">
      <c r="G610" s="51"/>
    </row>
    <row r="611" spans="7:7" ht="12.75" x14ac:dyDescent="0.2">
      <c r="G611" s="51"/>
    </row>
    <row r="612" spans="7:7" ht="12.75" x14ac:dyDescent="0.2">
      <c r="G612" s="51"/>
    </row>
    <row r="613" spans="7:7" ht="12.75" x14ac:dyDescent="0.2">
      <c r="G613" s="51"/>
    </row>
    <row r="614" spans="7:7" ht="12.75" x14ac:dyDescent="0.2">
      <c r="G614" s="51"/>
    </row>
    <row r="615" spans="7:7" ht="12.75" x14ac:dyDescent="0.2">
      <c r="G615" s="51"/>
    </row>
    <row r="616" spans="7:7" ht="12.75" x14ac:dyDescent="0.2">
      <c r="G616" s="51"/>
    </row>
    <row r="617" spans="7:7" ht="12.75" x14ac:dyDescent="0.2">
      <c r="G617" s="51"/>
    </row>
    <row r="618" spans="7:7" ht="12.75" x14ac:dyDescent="0.2">
      <c r="G618" s="51"/>
    </row>
    <row r="619" spans="7:7" ht="12.75" x14ac:dyDescent="0.2">
      <c r="G619" s="51"/>
    </row>
    <row r="620" spans="7:7" ht="12.75" x14ac:dyDescent="0.2">
      <c r="G620" s="51"/>
    </row>
    <row r="621" spans="7:7" ht="12.75" x14ac:dyDescent="0.2">
      <c r="G621" s="51"/>
    </row>
    <row r="622" spans="7:7" ht="12.75" x14ac:dyDescent="0.2">
      <c r="G622" s="51"/>
    </row>
    <row r="623" spans="7:7" ht="12.75" x14ac:dyDescent="0.2">
      <c r="G623" s="51"/>
    </row>
    <row r="624" spans="7:7" ht="12.75" x14ac:dyDescent="0.2">
      <c r="G624" s="51"/>
    </row>
    <row r="625" spans="7:7" ht="12.75" x14ac:dyDescent="0.2">
      <c r="G625" s="51"/>
    </row>
    <row r="626" spans="7:7" ht="12.75" x14ac:dyDescent="0.2">
      <c r="G626" s="51"/>
    </row>
    <row r="627" spans="7:7" ht="12.75" x14ac:dyDescent="0.2">
      <c r="G627" s="51"/>
    </row>
    <row r="628" spans="7:7" ht="12.75" x14ac:dyDescent="0.2">
      <c r="G628" s="51"/>
    </row>
    <row r="629" spans="7:7" ht="12.75" x14ac:dyDescent="0.2">
      <c r="G629" s="51"/>
    </row>
    <row r="630" spans="7:7" ht="12.75" x14ac:dyDescent="0.2">
      <c r="G630" s="51"/>
    </row>
    <row r="631" spans="7:7" ht="12.75" x14ac:dyDescent="0.2">
      <c r="G631" s="51"/>
    </row>
    <row r="632" spans="7:7" ht="12.75" x14ac:dyDescent="0.2">
      <c r="G632" s="51"/>
    </row>
    <row r="633" spans="7:7" ht="12.75" x14ac:dyDescent="0.2">
      <c r="G633" s="51"/>
    </row>
    <row r="634" spans="7:7" ht="12.75" x14ac:dyDescent="0.2">
      <c r="G634" s="51"/>
    </row>
    <row r="635" spans="7:7" ht="12.75" x14ac:dyDescent="0.2">
      <c r="G635" s="51"/>
    </row>
    <row r="636" spans="7:7" ht="12.75" x14ac:dyDescent="0.2">
      <c r="G636" s="51"/>
    </row>
    <row r="637" spans="7:7" ht="12.75" x14ac:dyDescent="0.2">
      <c r="G637" s="51"/>
    </row>
    <row r="638" spans="7:7" ht="12.75" x14ac:dyDescent="0.2">
      <c r="G638" s="51"/>
    </row>
    <row r="639" spans="7:7" ht="12.75" x14ac:dyDescent="0.2">
      <c r="G639" s="51"/>
    </row>
    <row r="640" spans="7:7" ht="12.75" x14ac:dyDescent="0.2">
      <c r="G640" s="51"/>
    </row>
    <row r="641" spans="7:7" ht="12.75" x14ac:dyDescent="0.2">
      <c r="G641" s="51"/>
    </row>
    <row r="642" spans="7:7" ht="12.75" x14ac:dyDescent="0.2">
      <c r="G642" s="51"/>
    </row>
    <row r="643" spans="7:7" ht="12.75" x14ac:dyDescent="0.2">
      <c r="G643" s="51"/>
    </row>
    <row r="644" spans="7:7" ht="12.75" x14ac:dyDescent="0.2">
      <c r="G644" s="51"/>
    </row>
    <row r="645" spans="7:7" ht="12.75" x14ac:dyDescent="0.2">
      <c r="G645" s="51"/>
    </row>
    <row r="646" spans="7:7" ht="12.75" x14ac:dyDescent="0.2">
      <c r="G646" s="51"/>
    </row>
    <row r="647" spans="7:7" ht="12.75" x14ac:dyDescent="0.2">
      <c r="G647" s="51"/>
    </row>
    <row r="648" spans="7:7" ht="12.75" x14ac:dyDescent="0.2">
      <c r="G648" s="51"/>
    </row>
    <row r="649" spans="7:7" ht="12.75" x14ac:dyDescent="0.2">
      <c r="G649" s="51"/>
    </row>
    <row r="650" spans="7:7" ht="12.75" x14ac:dyDescent="0.2">
      <c r="G650" s="51"/>
    </row>
    <row r="651" spans="7:7" ht="12.75" x14ac:dyDescent="0.2">
      <c r="G651" s="51"/>
    </row>
    <row r="652" spans="7:7" ht="12.75" x14ac:dyDescent="0.2">
      <c r="G652" s="51"/>
    </row>
    <row r="653" spans="7:7" ht="12.75" x14ac:dyDescent="0.2">
      <c r="G653" s="51"/>
    </row>
    <row r="654" spans="7:7" ht="12.75" x14ac:dyDescent="0.2">
      <c r="G654" s="51"/>
    </row>
    <row r="655" spans="7:7" ht="12.75" x14ac:dyDescent="0.2">
      <c r="G655" s="51"/>
    </row>
    <row r="656" spans="7:7" ht="12.75" x14ac:dyDescent="0.2">
      <c r="G656" s="51"/>
    </row>
    <row r="657" spans="7:7" ht="12.75" x14ac:dyDescent="0.2">
      <c r="G657" s="51"/>
    </row>
    <row r="658" spans="7:7" ht="12.75" x14ac:dyDescent="0.2">
      <c r="G658" s="51"/>
    </row>
    <row r="659" spans="7:7" ht="12.75" x14ac:dyDescent="0.2">
      <c r="G659" s="51"/>
    </row>
    <row r="660" spans="7:7" ht="12.75" x14ac:dyDescent="0.2">
      <c r="G660" s="51"/>
    </row>
    <row r="661" spans="7:7" ht="12.75" x14ac:dyDescent="0.2">
      <c r="G661" s="51"/>
    </row>
    <row r="662" spans="7:7" ht="12.75" x14ac:dyDescent="0.2">
      <c r="G662" s="51"/>
    </row>
    <row r="663" spans="7:7" ht="12.75" x14ac:dyDescent="0.2">
      <c r="G663" s="51"/>
    </row>
    <row r="664" spans="7:7" ht="12.75" x14ac:dyDescent="0.2">
      <c r="G664" s="51"/>
    </row>
    <row r="665" spans="7:7" ht="12.75" x14ac:dyDescent="0.2">
      <c r="G665" s="51"/>
    </row>
    <row r="666" spans="7:7" ht="12.75" x14ac:dyDescent="0.2">
      <c r="G666" s="51"/>
    </row>
    <row r="667" spans="7:7" ht="12.75" x14ac:dyDescent="0.2">
      <c r="G667" s="51"/>
    </row>
    <row r="668" spans="7:7" ht="12.75" x14ac:dyDescent="0.2">
      <c r="G668" s="51"/>
    </row>
    <row r="669" spans="7:7" ht="12.75" x14ac:dyDescent="0.2">
      <c r="G669" s="51"/>
    </row>
    <row r="670" spans="7:7" ht="12.75" x14ac:dyDescent="0.2">
      <c r="G670" s="51"/>
    </row>
    <row r="671" spans="7:7" ht="12.75" x14ac:dyDescent="0.2">
      <c r="G671" s="51"/>
    </row>
    <row r="672" spans="7:7" ht="12.75" x14ac:dyDescent="0.2">
      <c r="G672" s="51"/>
    </row>
    <row r="673" spans="7:7" ht="12.75" x14ac:dyDescent="0.2">
      <c r="G673" s="51"/>
    </row>
    <row r="674" spans="7:7" ht="12.75" x14ac:dyDescent="0.2">
      <c r="G674" s="51"/>
    </row>
    <row r="675" spans="7:7" ht="12.75" x14ac:dyDescent="0.2">
      <c r="G675" s="51"/>
    </row>
    <row r="676" spans="7:7" ht="12.75" x14ac:dyDescent="0.2">
      <c r="G676" s="51"/>
    </row>
    <row r="677" spans="7:7" ht="12.75" x14ac:dyDescent="0.2">
      <c r="G677" s="51"/>
    </row>
    <row r="678" spans="7:7" ht="12.75" x14ac:dyDescent="0.2">
      <c r="G678" s="51"/>
    </row>
    <row r="679" spans="7:7" ht="12.75" x14ac:dyDescent="0.2">
      <c r="G679" s="51"/>
    </row>
    <row r="680" spans="7:7" ht="12.75" x14ac:dyDescent="0.2">
      <c r="G680" s="51"/>
    </row>
    <row r="681" spans="7:7" ht="12.75" x14ac:dyDescent="0.2">
      <c r="G681" s="51"/>
    </row>
    <row r="682" spans="7:7" ht="12.75" x14ac:dyDescent="0.2">
      <c r="G682" s="51"/>
    </row>
    <row r="683" spans="7:7" ht="12.75" x14ac:dyDescent="0.2">
      <c r="G683" s="51"/>
    </row>
    <row r="684" spans="7:7" ht="12.75" x14ac:dyDescent="0.2">
      <c r="G684" s="51"/>
    </row>
    <row r="685" spans="7:7" ht="12.75" x14ac:dyDescent="0.2">
      <c r="G685" s="51"/>
    </row>
    <row r="686" spans="7:7" ht="12.75" x14ac:dyDescent="0.2">
      <c r="G686" s="51"/>
    </row>
    <row r="687" spans="7:7" ht="12.75" x14ac:dyDescent="0.2">
      <c r="G687" s="51"/>
    </row>
    <row r="688" spans="7:7" ht="12.75" x14ac:dyDescent="0.2">
      <c r="G688" s="51"/>
    </row>
    <row r="689" spans="7:7" ht="12.75" x14ac:dyDescent="0.2">
      <c r="G689" s="51"/>
    </row>
    <row r="690" spans="7:7" ht="12.75" x14ac:dyDescent="0.2">
      <c r="G690" s="51"/>
    </row>
    <row r="691" spans="7:7" ht="12.75" x14ac:dyDescent="0.2">
      <c r="G691" s="51"/>
    </row>
    <row r="692" spans="7:7" ht="12.75" x14ac:dyDescent="0.2">
      <c r="G692" s="51"/>
    </row>
    <row r="693" spans="7:7" ht="12.75" x14ac:dyDescent="0.2">
      <c r="G693" s="51"/>
    </row>
    <row r="694" spans="7:7" ht="12.75" x14ac:dyDescent="0.2">
      <c r="G694" s="51"/>
    </row>
    <row r="695" spans="7:7" ht="12.75" x14ac:dyDescent="0.2">
      <c r="G695" s="51"/>
    </row>
    <row r="696" spans="7:7" ht="12.75" x14ac:dyDescent="0.2">
      <c r="G696" s="51"/>
    </row>
    <row r="697" spans="7:7" ht="12.75" x14ac:dyDescent="0.2">
      <c r="G697" s="51"/>
    </row>
    <row r="698" spans="7:7" ht="12.75" x14ac:dyDescent="0.2">
      <c r="G698" s="51"/>
    </row>
    <row r="699" spans="7:7" ht="12.75" x14ac:dyDescent="0.2">
      <c r="G699" s="51"/>
    </row>
    <row r="700" spans="7:7" ht="12.75" x14ac:dyDescent="0.2">
      <c r="G700" s="51"/>
    </row>
    <row r="701" spans="7:7" ht="12.75" x14ac:dyDescent="0.2">
      <c r="G701" s="51"/>
    </row>
    <row r="702" spans="7:7" ht="12.75" x14ac:dyDescent="0.2">
      <c r="G702" s="51"/>
    </row>
    <row r="703" spans="7:7" ht="12.75" x14ac:dyDescent="0.2">
      <c r="G703" s="51"/>
    </row>
    <row r="704" spans="7:7" ht="12.75" x14ac:dyDescent="0.2">
      <c r="G704" s="51"/>
    </row>
    <row r="705" spans="7:7" ht="12.75" x14ac:dyDescent="0.2">
      <c r="G705" s="51"/>
    </row>
    <row r="706" spans="7:7" ht="12.75" x14ac:dyDescent="0.2">
      <c r="G706" s="51"/>
    </row>
    <row r="707" spans="7:7" ht="12.75" x14ac:dyDescent="0.2">
      <c r="G707" s="51"/>
    </row>
    <row r="708" spans="7:7" ht="12.75" x14ac:dyDescent="0.2">
      <c r="G708" s="51"/>
    </row>
    <row r="709" spans="7:7" ht="12.75" x14ac:dyDescent="0.2">
      <c r="G709" s="51"/>
    </row>
    <row r="710" spans="7:7" ht="12.75" x14ac:dyDescent="0.2">
      <c r="G710" s="51"/>
    </row>
    <row r="711" spans="7:7" ht="12.75" x14ac:dyDescent="0.2">
      <c r="G711" s="51"/>
    </row>
    <row r="712" spans="7:7" ht="12.75" x14ac:dyDescent="0.2">
      <c r="G712" s="51"/>
    </row>
    <row r="713" spans="7:7" ht="12.75" x14ac:dyDescent="0.2">
      <c r="G713" s="51"/>
    </row>
    <row r="714" spans="7:7" ht="12.75" x14ac:dyDescent="0.2">
      <c r="G714" s="51"/>
    </row>
    <row r="715" spans="7:7" ht="12.75" x14ac:dyDescent="0.2">
      <c r="G715" s="51"/>
    </row>
    <row r="716" spans="7:7" ht="12.75" x14ac:dyDescent="0.2">
      <c r="G716" s="51"/>
    </row>
    <row r="717" spans="7:7" ht="12.75" x14ac:dyDescent="0.2">
      <c r="G717" s="51"/>
    </row>
    <row r="718" spans="7:7" ht="12.75" x14ac:dyDescent="0.2">
      <c r="G718" s="51"/>
    </row>
    <row r="719" spans="7:7" ht="12.75" x14ac:dyDescent="0.2">
      <c r="G719" s="51"/>
    </row>
    <row r="720" spans="7:7" ht="12.75" x14ac:dyDescent="0.2">
      <c r="G720" s="51"/>
    </row>
    <row r="721" spans="7:7" ht="12.75" x14ac:dyDescent="0.2">
      <c r="G721" s="51"/>
    </row>
    <row r="722" spans="7:7" ht="12.75" x14ac:dyDescent="0.2">
      <c r="G722" s="51"/>
    </row>
    <row r="723" spans="7:7" ht="12.75" x14ac:dyDescent="0.2">
      <c r="G723" s="51"/>
    </row>
    <row r="724" spans="7:7" ht="12.75" x14ac:dyDescent="0.2">
      <c r="G724" s="51"/>
    </row>
    <row r="725" spans="7:7" ht="12.75" x14ac:dyDescent="0.2">
      <c r="G725" s="51"/>
    </row>
    <row r="726" spans="7:7" ht="12.75" x14ac:dyDescent="0.2">
      <c r="G726" s="51"/>
    </row>
    <row r="727" spans="7:7" ht="12.75" x14ac:dyDescent="0.2">
      <c r="G727" s="51"/>
    </row>
    <row r="728" spans="7:7" ht="12.75" x14ac:dyDescent="0.2">
      <c r="G728" s="51"/>
    </row>
    <row r="729" spans="7:7" ht="12.75" x14ac:dyDescent="0.2">
      <c r="G729" s="51"/>
    </row>
    <row r="730" spans="7:7" ht="12.75" x14ac:dyDescent="0.2">
      <c r="G730" s="51"/>
    </row>
    <row r="731" spans="7:7" ht="12.75" x14ac:dyDescent="0.2">
      <c r="G731" s="51"/>
    </row>
    <row r="732" spans="7:7" ht="12.75" x14ac:dyDescent="0.2">
      <c r="G732" s="51"/>
    </row>
    <row r="733" spans="7:7" ht="12.75" x14ac:dyDescent="0.2">
      <c r="G733" s="51"/>
    </row>
    <row r="734" spans="7:7" ht="12.75" x14ac:dyDescent="0.2">
      <c r="G734" s="51"/>
    </row>
    <row r="735" spans="7:7" ht="12.75" x14ac:dyDescent="0.2">
      <c r="G735" s="51"/>
    </row>
    <row r="736" spans="7:7" ht="12.75" x14ac:dyDescent="0.2">
      <c r="G736" s="51"/>
    </row>
    <row r="737" spans="7:7" ht="12.75" x14ac:dyDescent="0.2">
      <c r="G737" s="51"/>
    </row>
    <row r="738" spans="7:7" ht="12.75" x14ac:dyDescent="0.2">
      <c r="G738" s="51"/>
    </row>
    <row r="739" spans="7:7" ht="12.75" x14ac:dyDescent="0.2">
      <c r="G739" s="51"/>
    </row>
    <row r="740" spans="7:7" ht="12.75" x14ac:dyDescent="0.2">
      <c r="G740" s="51"/>
    </row>
    <row r="741" spans="7:7" ht="12.75" x14ac:dyDescent="0.2">
      <c r="G741" s="51"/>
    </row>
    <row r="742" spans="7:7" ht="12.75" x14ac:dyDescent="0.2">
      <c r="G742" s="51"/>
    </row>
    <row r="743" spans="7:7" ht="12.75" x14ac:dyDescent="0.2">
      <c r="G743" s="51"/>
    </row>
    <row r="744" spans="7:7" ht="12.75" x14ac:dyDescent="0.2">
      <c r="G744" s="51"/>
    </row>
    <row r="745" spans="7:7" ht="12.75" x14ac:dyDescent="0.2">
      <c r="G745" s="51"/>
    </row>
    <row r="746" spans="7:7" ht="12.75" x14ac:dyDescent="0.2">
      <c r="G746" s="51"/>
    </row>
    <row r="747" spans="7:7" ht="12.75" x14ac:dyDescent="0.2">
      <c r="G747" s="51"/>
    </row>
    <row r="748" spans="7:7" ht="12.75" x14ac:dyDescent="0.2">
      <c r="G748" s="51"/>
    </row>
    <row r="749" spans="7:7" ht="12.75" x14ac:dyDescent="0.2">
      <c r="G749" s="51"/>
    </row>
    <row r="750" spans="7:7" ht="12.75" x14ac:dyDescent="0.2">
      <c r="G750" s="51"/>
    </row>
    <row r="751" spans="7:7" ht="12.75" x14ac:dyDescent="0.2">
      <c r="G751" s="51"/>
    </row>
    <row r="752" spans="7:7" ht="12.75" x14ac:dyDescent="0.2">
      <c r="G752" s="51"/>
    </row>
    <row r="753" spans="7:7" ht="12.75" x14ac:dyDescent="0.2">
      <c r="G753" s="51"/>
    </row>
    <row r="754" spans="7:7" ht="12.75" x14ac:dyDescent="0.2">
      <c r="G754" s="51"/>
    </row>
    <row r="755" spans="7:7" ht="12.75" x14ac:dyDescent="0.2">
      <c r="G755" s="51"/>
    </row>
    <row r="756" spans="7:7" ht="12.75" x14ac:dyDescent="0.2">
      <c r="G756" s="51"/>
    </row>
    <row r="757" spans="7:7" ht="12.75" x14ac:dyDescent="0.2">
      <c r="G757" s="51"/>
    </row>
    <row r="758" spans="7:7" ht="12.75" x14ac:dyDescent="0.2">
      <c r="G758" s="51"/>
    </row>
    <row r="759" spans="7:7" ht="12.75" x14ac:dyDescent="0.2">
      <c r="G759" s="51"/>
    </row>
    <row r="760" spans="7:7" ht="12.75" x14ac:dyDescent="0.2">
      <c r="G760" s="51"/>
    </row>
    <row r="761" spans="7:7" ht="12.75" x14ac:dyDescent="0.2">
      <c r="G761" s="51"/>
    </row>
    <row r="762" spans="7:7" ht="12.75" x14ac:dyDescent="0.2">
      <c r="G762" s="51"/>
    </row>
    <row r="763" spans="7:7" ht="12.75" x14ac:dyDescent="0.2">
      <c r="G763" s="51"/>
    </row>
    <row r="764" spans="7:7" ht="12.75" x14ac:dyDescent="0.2">
      <c r="G764" s="51"/>
    </row>
    <row r="765" spans="7:7" ht="12.75" x14ac:dyDescent="0.2">
      <c r="G765" s="51"/>
    </row>
    <row r="766" spans="7:7" ht="12.75" x14ac:dyDescent="0.2">
      <c r="G766" s="51"/>
    </row>
    <row r="767" spans="7:7" ht="12.75" x14ac:dyDescent="0.2">
      <c r="G767" s="51"/>
    </row>
    <row r="768" spans="7:7" ht="12.75" x14ac:dyDescent="0.2">
      <c r="G768" s="51"/>
    </row>
    <row r="769" spans="7:7" ht="12.75" x14ac:dyDescent="0.2">
      <c r="G769" s="51"/>
    </row>
    <row r="770" spans="7:7" ht="12.75" x14ac:dyDescent="0.2">
      <c r="G770" s="51"/>
    </row>
    <row r="771" spans="7:7" ht="12.75" x14ac:dyDescent="0.2">
      <c r="G771" s="51"/>
    </row>
    <row r="772" spans="7:7" ht="12.75" x14ac:dyDescent="0.2">
      <c r="G772" s="51"/>
    </row>
    <row r="773" spans="7:7" ht="12.75" x14ac:dyDescent="0.2">
      <c r="G773" s="51"/>
    </row>
    <row r="774" spans="7:7" ht="12.75" x14ac:dyDescent="0.2">
      <c r="G774" s="51"/>
    </row>
    <row r="775" spans="7:7" ht="12.75" x14ac:dyDescent="0.2">
      <c r="G775" s="51"/>
    </row>
    <row r="776" spans="7:7" ht="12.75" x14ac:dyDescent="0.2">
      <c r="G776" s="51"/>
    </row>
    <row r="777" spans="7:7" ht="12.75" x14ac:dyDescent="0.2">
      <c r="G777" s="51"/>
    </row>
    <row r="778" spans="7:7" ht="12.75" x14ac:dyDescent="0.2">
      <c r="G778" s="51"/>
    </row>
    <row r="779" spans="7:7" ht="12.75" x14ac:dyDescent="0.2">
      <c r="G779" s="51"/>
    </row>
    <row r="780" spans="7:7" ht="12.75" x14ac:dyDescent="0.2">
      <c r="G780" s="51"/>
    </row>
    <row r="781" spans="7:7" ht="12.75" x14ac:dyDescent="0.2">
      <c r="G781" s="51"/>
    </row>
    <row r="782" spans="7:7" ht="12.75" x14ac:dyDescent="0.2">
      <c r="G782" s="51"/>
    </row>
    <row r="783" spans="7:7" ht="12.75" x14ac:dyDescent="0.2">
      <c r="G783" s="51"/>
    </row>
    <row r="784" spans="7:7" ht="12.75" x14ac:dyDescent="0.2">
      <c r="G784" s="51"/>
    </row>
    <row r="785" spans="7:7" ht="12.75" x14ac:dyDescent="0.2">
      <c r="G785" s="51"/>
    </row>
    <row r="786" spans="7:7" ht="12.75" x14ac:dyDescent="0.2">
      <c r="G786" s="51"/>
    </row>
    <row r="787" spans="7:7" ht="12.75" x14ac:dyDescent="0.2">
      <c r="G787" s="51"/>
    </row>
    <row r="788" spans="7:7" ht="12.75" x14ac:dyDescent="0.2">
      <c r="G788" s="51"/>
    </row>
    <row r="789" spans="7:7" ht="12.75" x14ac:dyDescent="0.2">
      <c r="G789" s="51"/>
    </row>
    <row r="790" spans="7:7" ht="12.75" x14ac:dyDescent="0.2">
      <c r="G790" s="51"/>
    </row>
    <row r="791" spans="7:7" ht="12.75" x14ac:dyDescent="0.2">
      <c r="G791" s="51"/>
    </row>
    <row r="792" spans="7:7" ht="12.75" x14ac:dyDescent="0.2">
      <c r="G792" s="51"/>
    </row>
    <row r="793" spans="7:7" ht="12.75" x14ac:dyDescent="0.2">
      <c r="G793" s="51"/>
    </row>
    <row r="794" spans="7:7" ht="12.75" x14ac:dyDescent="0.2">
      <c r="G794" s="51"/>
    </row>
    <row r="795" spans="7:7" ht="12.75" x14ac:dyDescent="0.2">
      <c r="G795" s="51"/>
    </row>
    <row r="796" spans="7:7" ht="12.75" x14ac:dyDescent="0.2">
      <c r="G796" s="51"/>
    </row>
    <row r="797" spans="7:7" ht="12.75" x14ac:dyDescent="0.2">
      <c r="G797" s="51"/>
    </row>
    <row r="798" spans="7:7" ht="12.75" x14ac:dyDescent="0.2">
      <c r="G798" s="51"/>
    </row>
    <row r="799" spans="7:7" ht="12.75" x14ac:dyDescent="0.2">
      <c r="G799" s="51"/>
    </row>
    <row r="800" spans="7:7" ht="12.75" x14ac:dyDescent="0.2">
      <c r="G800" s="51"/>
    </row>
    <row r="801" spans="7:7" ht="12.75" x14ac:dyDescent="0.2">
      <c r="G801" s="51"/>
    </row>
    <row r="802" spans="7:7" ht="12.75" x14ac:dyDescent="0.2">
      <c r="G802" s="51"/>
    </row>
    <row r="803" spans="7:7" ht="12.75" x14ac:dyDescent="0.2">
      <c r="G803" s="51"/>
    </row>
    <row r="804" spans="7:7" ht="12.75" x14ac:dyDescent="0.2">
      <c r="G804" s="51"/>
    </row>
    <row r="805" spans="7:7" ht="12.75" x14ac:dyDescent="0.2">
      <c r="G805" s="51"/>
    </row>
    <row r="806" spans="7:7" ht="12.75" x14ac:dyDescent="0.2">
      <c r="G806" s="51"/>
    </row>
    <row r="807" spans="7:7" ht="12.75" x14ac:dyDescent="0.2">
      <c r="G807" s="51"/>
    </row>
    <row r="808" spans="7:7" ht="12.75" x14ac:dyDescent="0.2">
      <c r="G808" s="51"/>
    </row>
    <row r="809" spans="7:7" ht="12.75" x14ac:dyDescent="0.2">
      <c r="G809" s="51"/>
    </row>
    <row r="810" spans="7:7" ht="12.75" x14ac:dyDescent="0.2">
      <c r="G810" s="51"/>
    </row>
    <row r="811" spans="7:7" ht="12.75" x14ac:dyDescent="0.2">
      <c r="G811" s="51"/>
    </row>
    <row r="812" spans="7:7" ht="12.75" x14ac:dyDescent="0.2">
      <c r="G812" s="51"/>
    </row>
    <row r="813" spans="7:7" ht="12.75" x14ac:dyDescent="0.2">
      <c r="G813" s="51"/>
    </row>
    <row r="814" spans="7:7" ht="12.75" x14ac:dyDescent="0.2">
      <c r="G814" s="51"/>
    </row>
    <row r="815" spans="7:7" ht="12.75" x14ac:dyDescent="0.2">
      <c r="G815" s="51"/>
    </row>
    <row r="816" spans="7:7" ht="12.75" x14ac:dyDescent="0.2">
      <c r="G816" s="51"/>
    </row>
    <row r="817" spans="7:7" ht="12.75" x14ac:dyDescent="0.2">
      <c r="G817" s="51"/>
    </row>
    <row r="818" spans="7:7" ht="12.75" x14ac:dyDescent="0.2">
      <c r="G818" s="51"/>
    </row>
    <row r="819" spans="7:7" ht="12.75" x14ac:dyDescent="0.2">
      <c r="G819" s="51"/>
    </row>
    <row r="820" spans="7:7" ht="12.75" x14ac:dyDescent="0.2">
      <c r="G820" s="51"/>
    </row>
    <row r="821" spans="7:7" ht="12.75" x14ac:dyDescent="0.2">
      <c r="G821" s="51"/>
    </row>
    <row r="822" spans="7:7" ht="12.75" x14ac:dyDescent="0.2">
      <c r="G822" s="51"/>
    </row>
    <row r="823" spans="7:7" ht="12.75" x14ac:dyDescent="0.2">
      <c r="G823" s="51"/>
    </row>
    <row r="824" spans="7:7" ht="12.75" x14ac:dyDescent="0.2">
      <c r="G824" s="51"/>
    </row>
    <row r="825" spans="7:7" ht="12.75" x14ac:dyDescent="0.2">
      <c r="G825" s="51"/>
    </row>
    <row r="826" spans="7:7" ht="12.75" x14ac:dyDescent="0.2">
      <c r="G826" s="51"/>
    </row>
    <row r="827" spans="7:7" ht="12.75" x14ac:dyDescent="0.2">
      <c r="G827" s="51"/>
    </row>
    <row r="828" spans="7:7" ht="12.75" x14ac:dyDescent="0.2">
      <c r="G828" s="51"/>
    </row>
    <row r="829" spans="7:7" ht="12.75" x14ac:dyDescent="0.2">
      <c r="G829" s="51"/>
    </row>
    <row r="830" spans="7:7" ht="12.75" x14ac:dyDescent="0.2">
      <c r="G830" s="51"/>
    </row>
    <row r="831" spans="7:7" ht="12.75" x14ac:dyDescent="0.2">
      <c r="G831" s="51"/>
    </row>
    <row r="832" spans="7:7" ht="12.75" x14ac:dyDescent="0.2">
      <c r="G832" s="51"/>
    </row>
    <row r="833" spans="7:7" ht="12.75" x14ac:dyDescent="0.2">
      <c r="G833" s="51"/>
    </row>
    <row r="834" spans="7:7" ht="12.75" x14ac:dyDescent="0.2">
      <c r="G834" s="51"/>
    </row>
    <row r="835" spans="7:7" ht="12.75" x14ac:dyDescent="0.2">
      <c r="G835" s="51"/>
    </row>
    <row r="836" spans="7:7" ht="12.75" x14ac:dyDescent="0.2">
      <c r="G836" s="51"/>
    </row>
    <row r="837" spans="7:7" ht="12.75" x14ac:dyDescent="0.2">
      <c r="G837" s="51"/>
    </row>
    <row r="838" spans="7:7" ht="12.75" x14ac:dyDescent="0.2">
      <c r="G838" s="51"/>
    </row>
    <row r="839" spans="7:7" ht="12.75" x14ac:dyDescent="0.2">
      <c r="G839" s="51"/>
    </row>
    <row r="840" spans="7:7" ht="12.75" x14ac:dyDescent="0.2">
      <c r="G840" s="51"/>
    </row>
    <row r="841" spans="7:7" ht="12.75" x14ac:dyDescent="0.2">
      <c r="G841" s="51"/>
    </row>
    <row r="842" spans="7:7" ht="12.75" x14ac:dyDescent="0.2">
      <c r="G842" s="51"/>
    </row>
    <row r="843" spans="7:7" ht="12.75" x14ac:dyDescent="0.2">
      <c r="G843" s="51"/>
    </row>
    <row r="844" spans="7:7" ht="12.75" x14ac:dyDescent="0.2">
      <c r="G844" s="51"/>
    </row>
    <row r="845" spans="7:7" ht="12.75" x14ac:dyDescent="0.2">
      <c r="G845" s="51"/>
    </row>
    <row r="846" spans="7:7" ht="12.75" x14ac:dyDescent="0.2">
      <c r="G846" s="51"/>
    </row>
    <row r="847" spans="7:7" ht="12.75" x14ac:dyDescent="0.2">
      <c r="G847" s="51"/>
    </row>
    <row r="848" spans="7:7" ht="12.75" x14ac:dyDescent="0.2">
      <c r="G848" s="51"/>
    </row>
    <row r="849" spans="7:7" ht="12.75" x14ac:dyDescent="0.2">
      <c r="G849" s="51"/>
    </row>
    <row r="850" spans="7:7" ht="12.75" x14ac:dyDescent="0.2">
      <c r="G850" s="51"/>
    </row>
    <row r="851" spans="7:7" ht="12.75" x14ac:dyDescent="0.2">
      <c r="G851" s="51"/>
    </row>
    <row r="852" spans="7:7" ht="12.75" x14ac:dyDescent="0.2">
      <c r="G852" s="51"/>
    </row>
    <row r="853" spans="7:7" ht="12.75" x14ac:dyDescent="0.2">
      <c r="G853" s="51"/>
    </row>
    <row r="854" spans="7:7" ht="12.75" x14ac:dyDescent="0.2">
      <c r="G854" s="51"/>
    </row>
    <row r="855" spans="7:7" ht="12.75" x14ac:dyDescent="0.2">
      <c r="G855" s="51"/>
    </row>
    <row r="856" spans="7:7" ht="12.75" x14ac:dyDescent="0.2">
      <c r="G856" s="51"/>
    </row>
    <row r="857" spans="7:7" ht="12.75" x14ac:dyDescent="0.2">
      <c r="G857" s="51"/>
    </row>
    <row r="858" spans="7:7" ht="12.75" x14ac:dyDescent="0.2">
      <c r="G858" s="51"/>
    </row>
    <row r="859" spans="7:7" ht="12.75" x14ac:dyDescent="0.2">
      <c r="G859" s="51"/>
    </row>
    <row r="860" spans="7:7" ht="12.75" x14ac:dyDescent="0.2">
      <c r="G860" s="51"/>
    </row>
    <row r="861" spans="7:7" ht="12.75" x14ac:dyDescent="0.2">
      <c r="G861" s="51"/>
    </row>
    <row r="862" spans="7:7" ht="12.75" x14ac:dyDescent="0.2">
      <c r="G862" s="51"/>
    </row>
    <row r="863" spans="7:7" ht="12.75" x14ac:dyDescent="0.2">
      <c r="G863" s="51"/>
    </row>
    <row r="864" spans="7:7" ht="12.75" x14ac:dyDescent="0.2">
      <c r="G864" s="51"/>
    </row>
    <row r="865" spans="7:7" ht="12.75" x14ac:dyDescent="0.2">
      <c r="G865" s="51"/>
    </row>
    <row r="866" spans="7:7" ht="12.75" x14ac:dyDescent="0.2">
      <c r="G866" s="51"/>
    </row>
    <row r="867" spans="7:7" ht="12.75" x14ac:dyDescent="0.2">
      <c r="G867" s="51"/>
    </row>
    <row r="868" spans="7:7" ht="12.75" x14ac:dyDescent="0.2">
      <c r="G868" s="51"/>
    </row>
    <row r="869" spans="7:7" ht="12.75" x14ac:dyDescent="0.2">
      <c r="G869" s="51"/>
    </row>
    <row r="870" spans="7:7" ht="12.75" x14ac:dyDescent="0.2">
      <c r="G870" s="51"/>
    </row>
    <row r="871" spans="7:7" ht="12.75" x14ac:dyDescent="0.2">
      <c r="G871" s="51"/>
    </row>
    <row r="872" spans="7:7" ht="12.75" x14ac:dyDescent="0.2">
      <c r="G872" s="51"/>
    </row>
    <row r="873" spans="7:7" ht="12.75" x14ac:dyDescent="0.2">
      <c r="G873" s="51"/>
    </row>
    <row r="874" spans="7:7" ht="12.75" x14ac:dyDescent="0.2">
      <c r="G874" s="51"/>
    </row>
    <row r="875" spans="7:7" ht="12.75" x14ac:dyDescent="0.2">
      <c r="G875" s="51"/>
    </row>
    <row r="876" spans="7:7" ht="12.75" x14ac:dyDescent="0.2">
      <c r="G876" s="51"/>
    </row>
    <row r="877" spans="7:7" ht="12.75" x14ac:dyDescent="0.2">
      <c r="G877" s="51"/>
    </row>
    <row r="878" spans="7:7" ht="12.75" x14ac:dyDescent="0.2">
      <c r="G878" s="51"/>
    </row>
    <row r="879" spans="7:7" ht="12.75" x14ac:dyDescent="0.2">
      <c r="G879" s="51"/>
    </row>
    <row r="880" spans="7:7" ht="12.75" x14ac:dyDescent="0.2">
      <c r="G880" s="51"/>
    </row>
    <row r="881" spans="7:7" ht="12.75" x14ac:dyDescent="0.2">
      <c r="G881" s="51"/>
    </row>
    <row r="882" spans="7:7" ht="12.75" x14ac:dyDescent="0.2">
      <c r="G882" s="51"/>
    </row>
    <row r="883" spans="7:7" ht="12.75" x14ac:dyDescent="0.2">
      <c r="G883" s="51"/>
    </row>
    <row r="884" spans="7:7" ht="12.75" x14ac:dyDescent="0.2">
      <c r="G884" s="51"/>
    </row>
    <row r="885" spans="7:7" ht="12.75" x14ac:dyDescent="0.2">
      <c r="G885" s="51"/>
    </row>
    <row r="886" spans="7:7" ht="12.75" x14ac:dyDescent="0.2">
      <c r="G886" s="51"/>
    </row>
    <row r="887" spans="7:7" ht="12.75" x14ac:dyDescent="0.2">
      <c r="G887" s="51"/>
    </row>
    <row r="888" spans="7:7" ht="12.75" x14ac:dyDescent="0.2">
      <c r="G888" s="51"/>
    </row>
    <row r="889" spans="7:7" ht="12.75" x14ac:dyDescent="0.2">
      <c r="G889" s="51"/>
    </row>
    <row r="890" spans="7:7" ht="12.75" x14ac:dyDescent="0.2">
      <c r="G890" s="51"/>
    </row>
    <row r="891" spans="7:7" ht="12.75" x14ac:dyDescent="0.2">
      <c r="G891" s="51"/>
    </row>
    <row r="892" spans="7:7" ht="12.75" x14ac:dyDescent="0.2">
      <c r="G892" s="51"/>
    </row>
    <row r="893" spans="7:7" ht="12.75" x14ac:dyDescent="0.2">
      <c r="G893" s="51"/>
    </row>
    <row r="894" spans="7:7" ht="12.75" x14ac:dyDescent="0.2">
      <c r="G894" s="51"/>
    </row>
    <row r="895" spans="7:7" ht="12.75" x14ac:dyDescent="0.2">
      <c r="G895" s="51"/>
    </row>
    <row r="896" spans="7:7" ht="12.75" x14ac:dyDescent="0.2">
      <c r="G896" s="51"/>
    </row>
    <row r="897" spans="7:7" ht="12.75" x14ac:dyDescent="0.2">
      <c r="G897" s="51"/>
    </row>
    <row r="898" spans="7:7" ht="12.75" x14ac:dyDescent="0.2">
      <c r="G898" s="51"/>
    </row>
    <row r="899" spans="7:7" ht="12.75" x14ac:dyDescent="0.2">
      <c r="G899" s="51"/>
    </row>
    <row r="900" spans="7:7" ht="12.75" x14ac:dyDescent="0.2">
      <c r="G900" s="51"/>
    </row>
    <row r="901" spans="7:7" ht="12.75" x14ac:dyDescent="0.2">
      <c r="G901" s="51"/>
    </row>
    <row r="902" spans="7:7" ht="12.75" x14ac:dyDescent="0.2">
      <c r="G902" s="51"/>
    </row>
    <row r="903" spans="7:7" ht="12.75" x14ac:dyDescent="0.2">
      <c r="G903" s="51"/>
    </row>
    <row r="904" spans="7:7" ht="12.75" x14ac:dyDescent="0.2">
      <c r="G904" s="51"/>
    </row>
    <row r="905" spans="7:7" ht="12.75" x14ac:dyDescent="0.2">
      <c r="G905" s="51"/>
    </row>
    <row r="906" spans="7:7" ht="12.75" x14ac:dyDescent="0.2">
      <c r="G906" s="51"/>
    </row>
    <row r="907" spans="7:7" ht="12.75" x14ac:dyDescent="0.2">
      <c r="G907" s="51"/>
    </row>
    <row r="908" spans="7:7" ht="12.75" x14ac:dyDescent="0.2">
      <c r="G908" s="51"/>
    </row>
    <row r="909" spans="7:7" ht="12.75" x14ac:dyDescent="0.2">
      <c r="G909" s="51"/>
    </row>
    <row r="910" spans="7:7" ht="12.75" x14ac:dyDescent="0.2">
      <c r="G910" s="51"/>
    </row>
    <row r="911" spans="7:7" ht="12.75" x14ac:dyDescent="0.2">
      <c r="G911" s="51"/>
    </row>
    <row r="912" spans="7:7" ht="12.75" x14ac:dyDescent="0.2">
      <c r="G912" s="51"/>
    </row>
    <row r="913" spans="7:7" ht="12.75" x14ac:dyDescent="0.2">
      <c r="G913" s="51"/>
    </row>
    <row r="914" spans="7:7" ht="12.75" x14ac:dyDescent="0.2">
      <c r="G914" s="51"/>
    </row>
    <row r="915" spans="7:7" ht="12.75" x14ac:dyDescent="0.2">
      <c r="G915" s="51"/>
    </row>
    <row r="916" spans="7:7" ht="12.75" x14ac:dyDescent="0.2">
      <c r="G916" s="51"/>
    </row>
    <row r="917" spans="7:7" ht="12.75" x14ac:dyDescent="0.2">
      <c r="G917" s="51"/>
    </row>
    <row r="918" spans="7:7" ht="12.75" x14ac:dyDescent="0.2">
      <c r="G918" s="51"/>
    </row>
    <row r="919" spans="7:7" ht="12.75" x14ac:dyDescent="0.2">
      <c r="G919" s="51"/>
    </row>
    <row r="920" spans="7:7" ht="12.75" x14ac:dyDescent="0.2">
      <c r="G920" s="51"/>
    </row>
    <row r="921" spans="7:7" ht="12.75" x14ac:dyDescent="0.2">
      <c r="G921" s="51"/>
    </row>
    <row r="922" spans="7:7" ht="12.75" x14ac:dyDescent="0.2">
      <c r="G922" s="51"/>
    </row>
    <row r="923" spans="7:7" ht="12.75" x14ac:dyDescent="0.2">
      <c r="G923" s="51"/>
    </row>
    <row r="924" spans="7:7" ht="12.75" x14ac:dyDescent="0.2">
      <c r="G924" s="51"/>
    </row>
    <row r="925" spans="7:7" ht="12.75" x14ac:dyDescent="0.2">
      <c r="G925" s="51"/>
    </row>
    <row r="926" spans="7:7" ht="12.75" x14ac:dyDescent="0.2">
      <c r="G926" s="51"/>
    </row>
    <row r="927" spans="7:7" ht="12.75" x14ac:dyDescent="0.2">
      <c r="G927" s="51"/>
    </row>
    <row r="928" spans="7:7" ht="12.75" x14ac:dyDescent="0.2">
      <c r="G928" s="51"/>
    </row>
    <row r="929" spans="7:7" ht="12.75" x14ac:dyDescent="0.2">
      <c r="G929" s="51"/>
    </row>
    <row r="930" spans="7:7" ht="12.75" x14ac:dyDescent="0.2">
      <c r="G930" s="51"/>
    </row>
    <row r="931" spans="7:7" ht="12.75" x14ac:dyDescent="0.2">
      <c r="G931" s="51"/>
    </row>
    <row r="932" spans="7:7" ht="12.75" x14ac:dyDescent="0.2">
      <c r="G932" s="51"/>
    </row>
    <row r="933" spans="7:7" ht="12.75" x14ac:dyDescent="0.2">
      <c r="G933" s="51"/>
    </row>
    <row r="934" spans="7:7" ht="12.75" x14ac:dyDescent="0.2">
      <c r="G934" s="51"/>
    </row>
    <row r="935" spans="7:7" ht="12.75" x14ac:dyDescent="0.2">
      <c r="G935" s="51"/>
    </row>
    <row r="936" spans="7:7" ht="12.75" x14ac:dyDescent="0.2">
      <c r="G936" s="51"/>
    </row>
    <row r="937" spans="7:7" ht="12.75" x14ac:dyDescent="0.2">
      <c r="G937" s="51"/>
    </row>
    <row r="938" spans="7:7" ht="12.75" x14ac:dyDescent="0.2">
      <c r="G938" s="51"/>
    </row>
    <row r="939" spans="7:7" ht="12.75" x14ac:dyDescent="0.2">
      <c r="G939" s="51"/>
    </row>
    <row r="940" spans="7:7" ht="12.75" x14ac:dyDescent="0.2">
      <c r="G940" s="51"/>
    </row>
    <row r="941" spans="7:7" ht="12.75" x14ac:dyDescent="0.2">
      <c r="G941" s="51"/>
    </row>
    <row r="942" spans="7:7" ht="12.75" x14ac:dyDescent="0.2">
      <c r="G942" s="51"/>
    </row>
    <row r="943" spans="7:7" ht="12.75" x14ac:dyDescent="0.2">
      <c r="G943" s="51"/>
    </row>
    <row r="944" spans="7:7" ht="12.75" x14ac:dyDescent="0.2">
      <c r="G944" s="51"/>
    </row>
    <row r="945" spans="7:7" ht="12.75" x14ac:dyDescent="0.2">
      <c r="G945" s="51"/>
    </row>
    <row r="946" spans="7:7" ht="12.75" x14ac:dyDescent="0.2">
      <c r="G946" s="51"/>
    </row>
    <row r="947" spans="7:7" ht="12.75" x14ac:dyDescent="0.2">
      <c r="G947" s="51"/>
    </row>
    <row r="948" spans="7:7" ht="12.75" x14ac:dyDescent="0.2">
      <c r="G948" s="51"/>
    </row>
    <row r="949" spans="7:7" ht="12.75" x14ac:dyDescent="0.2">
      <c r="G949" s="51"/>
    </row>
    <row r="950" spans="7:7" ht="12.75" x14ac:dyDescent="0.2">
      <c r="G950" s="51"/>
    </row>
    <row r="951" spans="7:7" ht="12.75" x14ac:dyDescent="0.2">
      <c r="G951" s="51"/>
    </row>
    <row r="952" spans="7:7" ht="12.75" x14ac:dyDescent="0.2">
      <c r="G952" s="51"/>
    </row>
    <row r="953" spans="7:7" ht="12.75" x14ac:dyDescent="0.2">
      <c r="G953" s="51"/>
    </row>
    <row r="954" spans="7:7" ht="12.75" x14ac:dyDescent="0.2">
      <c r="G954" s="51"/>
    </row>
    <row r="955" spans="7:7" ht="12.75" x14ac:dyDescent="0.2">
      <c r="G955" s="51"/>
    </row>
    <row r="956" spans="7:7" ht="12.75" x14ac:dyDescent="0.2">
      <c r="G956" s="51"/>
    </row>
    <row r="957" spans="7:7" ht="12.75" x14ac:dyDescent="0.2">
      <c r="G957" s="51"/>
    </row>
    <row r="958" spans="7:7" ht="12.75" x14ac:dyDescent="0.2">
      <c r="G958" s="51"/>
    </row>
    <row r="959" spans="7:7" ht="12.75" x14ac:dyDescent="0.2">
      <c r="G959" s="51"/>
    </row>
    <row r="960" spans="7:7" ht="12.75" x14ac:dyDescent="0.2">
      <c r="G960" s="51"/>
    </row>
    <row r="961" spans="7:7" ht="12.75" x14ac:dyDescent="0.2">
      <c r="G961" s="51"/>
    </row>
    <row r="962" spans="7:7" ht="12.75" x14ac:dyDescent="0.2">
      <c r="G962" s="51"/>
    </row>
    <row r="963" spans="7:7" ht="12.75" x14ac:dyDescent="0.2">
      <c r="G963" s="51"/>
    </row>
    <row r="964" spans="7:7" ht="12.75" x14ac:dyDescent="0.2">
      <c r="G964" s="51"/>
    </row>
    <row r="965" spans="7:7" ht="12.75" x14ac:dyDescent="0.2">
      <c r="G965" s="51"/>
    </row>
    <row r="966" spans="7:7" ht="12.75" x14ac:dyDescent="0.2">
      <c r="G966" s="51"/>
    </row>
    <row r="967" spans="7:7" ht="12.75" x14ac:dyDescent="0.2">
      <c r="G967" s="51"/>
    </row>
    <row r="968" spans="7:7" ht="12.75" x14ac:dyDescent="0.2">
      <c r="G968" s="51"/>
    </row>
    <row r="969" spans="7:7" ht="12.75" x14ac:dyDescent="0.2">
      <c r="G969" s="51"/>
    </row>
    <row r="970" spans="7:7" ht="12.75" x14ac:dyDescent="0.2">
      <c r="G970" s="51"/>
    </row>
    <row r="971" spans="7:7" ht="12.75" x14ac:dyDescent="0.2">
      <c r="G971" s="51"/>
    </row>
    <row r="972" spans="7:7" ht="12.75" x14ac:dyDescent="0.2">
      <c r="G972" s="51"/>
    </row>
    <row r="973" spans="7:7" ht="12.75" x14ac:dyDescent="0.2">
      <c r="G973" s="51"/>
    </row>
    <row r="974" spans="7:7" ht="12.75" x14ac:dyDescent="0.2">
      <c r="G974" s="51"/>
    </row>
    <row r="975" spans="7:7" ht="12.75" x14ac:dyDescent="0.2">
      <c r="G975" s="51"/>
    </row>
    <row r="976" spans="7:7" ht="12.75" x14ac:dyDescent="0.2">
      <c r="G976" s="51"/>
    </row>
    <row r="977" spans="7:7" ht="12.75" x14ac:dyDescent="0.2">
      <c r="G977" s="51"/>
    </row>
    <row r="978" spans="7:7" ht="12.75" x14ac:dyDescent="0.2">
      <c r="G978" s="51"/>
    </row>
    <row r="979" spans="7:7" ht="12.75" x14ac:dyDescent="0.2">
      <c r="G979" s="51"/>
    </row>
    <row r="980" spans="7:7" ht="12.75" x14ac:dyDescent="0.2">
      <c r="G980" s="51"/>
    </row>
    <row r="981" spans="7:7" ht="12.75" x14ac:dyDescent="0.2">
      <c r="G981" s="51"/>
    </row>
    <row r="982" spans="7:7" ht="12.75" x14ac:dyDescent="0.2">
      <c r="G982" s="51"/>
    </row>
  </sheetData>
  <mergeCells count="7">
    <mergeCell ref="A31:L88"/>
    <mergeCell ref="G25:G27"/>
    <mergeCell ref="G3:G6"/>
    <mergeCell ref="G9:G11"/>
    <mergeCell ref="G13:G15"/>
    <mergeCell ref="G17:G18"/>
    <mergeCell ref="G20:G22"/>
  </mergeCells>
  <pageMargins left="0.7" right="0.7" top="0.75" bottom="0.75" header="0.3" footer="0.3"/>
  <pageSetup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3"/>
  <sheetViews>
    <sheetView workbookViewId="0">
      <pane ySplit="2" topLeftCell="A3" activePane="bottomLeft" state="frozen"/>
      <selection pane="bottomLeft" activeCell="B4" sqref="B4"/>
    </sheetView>
  </sheetViews>
  <sheetFormatPr defaultColWidth="14.42578125" defaultRowHeight="15.75" customHeight="1" x14ac:dyDescent="0.2"/>
  <cols>
    <col min="1" max="1" width="37.85546875" customWidth="1"/>
    <col min="2" max="6" width="4.42578125" customWidth="1"/>
    <col min="7" max="7" width="7.7109375" customWidth="1"/>
    <col min="8" max="8" width="109.7109375" customWidth="1"/>
    <col min="9" max="9" width="28.7109375" customWidth="1"/>
    <col min="10" max="10" width="32.5703125" customWidth="1"/>
    <col min="11" max="11" width="33" customWidth="1"/>
    <col min="12" max="12" width="40.5703125" customWidth="1"/>
    <col min="13" max="13" width="32.42578125" customWidth="1"/>
  </cols>
  <sheetData>
    <row r="1" spans="1:28" ht="76.5" customHeight="1" x14ac:dyDescent="0.35">
      <c r="A1" s="1"/>
      <c r="B1" s="1"/>
      <c r="C1" s="2"/>
      <c r="D1" s="2"/>
      <c r="E1" s="2"/>
      <c r="F1" s="2"/>
      <c r="G1" s="58"/>
      <c r="H1" s="58"/>
      <c r="I1" s="51"/>
      <c r="J1" s="51"/>
      <c r="K1" s="51"/>
      <c r="L1" s="51"/>
      <c r="M1" s="51"/>
      <c r="N1" s="51"/>
      <c r="O1" s="51"/>
      <c r="P1" s="51"/>
      <c r="Q1" s="51"/>
      <c r="R1" s="51"/>
      <c r="S1" s="51"/>
      <c r="T1" s="51"/>
      <c r="U1" s="51"/>
      <c r="V1" s="51"/>
      <c r="W1" s="51"/>
      <c r="X1" s="51"/>
      <c r="Y1" s="51"/>
      <c r="Z1" s="51"/>
      <c r="AA1" s="51"/>
      <c r="AB1" s="51"/>
    </row>
    <row r="2" spans="1:28" ht="22.5" customHeight="1" x14ac:dyDescent="0.2">
      <c r="A2" s="3"/>
      <c r="B2" s="5">
        <v>1</v>
      </c>
      <c r="C2" s="6">
        <v>2</v>
      </c>
      <c r="D2" s="7">
        <v>3</v>
      </c>
      <c r="E2" s="8">
        <v>4</v>
      </c>
      <c r="F2" s="9">
        <v>5</v>
      </c>
      <c r="G2" s="3"/>
      <c r="H2" s="10" t="s">
        <v>125</v>
      </c>
      <c r="I2" s="5">
        <v>1</v>
      </c>
      <c r="J2" s="6">
        <v>2</v>
      </c>
      <c r="K2" s="7">
        <v>3</v>
      </c>
      <c r="L2" s="8">
        <v>4</v>
      </c>
      <c r="M2" s="9">
        <v>5</v>
      </c>
      <c r="N2" s="12" t="s">
        <v>126</v>
      </c>
      <c r="O2" s="3"/>
      <c r="P2" s="3"/>
      <c r="Q2" s="3"/>
      <c r="R2" s="3"/>
      <c r="S2" s="3"/>
      <c r="T2" s="3"/>
      <c r="U2" s="3"/>
      <c r="V2" s="3"/>
      <c r="W2" s="3"/>
      <c r="X2" s="3"/>
      <c r="Y2" s="3"/>
      <c r="Z2" s="3"/>
      <c r="AA2" s="3"/>
      <c r="AB2" s="3"/>
    </row>
    <row r="3" spans="1:28" ht="12.75" x14ac:dyDescent="0.2">
      <c r="A3" s="13" t="s">
        <v>127</v>
      </c>
      <c r="B3" s="51">
        <f>SUM(B4:B8)</f>
        <v>0</v>
      </c>
      <c r="C3" s="51">
        <f>SUM(C4:C8)</f>
        <v>0</v>
      </c>
      <c r="D3" s="51">
        <f>SUM(D4:D8)</f>
        <v>2</v>
      </c>
      <c r="E3" s="51">
        <f>SUM(E4:E8)</f>
        <v>2</v>
      </c>
      <c r="F3" s="51">
        <f>SUM(F4:F8)</f>
        <v>1</v>
      </c>
      <c r="G3" s="20">
        <f>((B3*1)+(C3*2)+(D3*3)+(E3*4)+(F3*5))/5</f>
        <v>3.8</v>
      </c>
      <c r="H3" s="21"/>
      <c r="I3" s="51"/>
      <c r="J3" s="51"/>
      <c r="K3" s="51"/>
      <c r="L3" s="51"/>
      <c r="M3" s="51"/>
      <c r="N3" s="51"/>
      <c r="O3" s="51"/>
      <c r="P3" s="51"/>
      <c r="Q3" s="51"/>
      <c r="R3" s="51"/>
      <c r="S3" s="51"/>
      <c r="T3" s="51"/>
      <c r="U3" s="51"/>
      <c r="V3" s="51"/>
      <c r="W3" s="51"/>
      <c r="X3" s="51"/>
      <c r="Y3" s="51"/>
      <c r="Z3" s="51"/>
      <c r="AA3" s="51"/>
      <c r="AB3" s="51"/>
    </row>
    <row r="4" spans="1:28" ht="12.75" x14ac:dyDescent="0.2">
      <c r="A4" s="60" t="s">
        <v>128</v>
      </c>
      <c r="B4" s="59"/>
      <c r="C4" s="59"/>
      <c r="D4" s="60">
        <v>1</v>
      </c>
      <c r="E4" s="59"/>
      <c r="F4" s="59"/>
      <c r="G4" s="58"/>
      <c r="H4" s="60" t="s">
        <v>129</v>
      </c>
      <c r="I4" s="60" t="s">
        <v>130</v>
      </c>
      <c r="J4" s="60" t="s">
        <v>131</v>
      </c>
      <c r="K4" s="60" t="s">
        <v>132</v>
      </c>
      <c r="L4" s="60" t="s">
        <v>133</v>
      </c>
      <c r="M4" s="60" t="s">
        <v>134</v>
      </c>
      <c r="N4" s="59"/>
      <c r="O4" s="59"/>
      <c r="P4" s="59"/>
      <c r="Q4" s="59"/>
      <c r="R4" s="59"/>
      <c r="S4" s="59"/>
      <c r="T4" s="59"/>
      <c r="U4" s="59"/>
      <c r="V4" s="59"/>
      <c r="W4" s="59"/>
      <c r="X4" s="59"/>
      <c r="Y4" s="59"/>
      <c r="Z4" s="59"/>
      <c r="AA4" s="59"/>
      <c r="AB4" s="59"/>
    </row>
    <row r="5" spans="1:28" ht="12.75" x14ac:dyDescent="0.2">
      <c r="A5" s="60" t="s">
        <v>135</v>
      </c>
      <c r="B5" s="59"/>
      <c r="C5" s="59"/>
      <c r="D5" s="59"/>
      <c r="E5" s="59"/>
      <c r="F5" s="60">
        <v>1</v>
      </c>
      <c r="G5" s="58"/>
      <c r="H5" s="60" t="s">
        <v>136</v>
      </c>
      <c r="I5" s="60" t="s">
        <v>137</v>
      </c>
      <c r="J5" s="60" t="s">
        <v>138</v>
      </c>
      <c r="K5" s="60" t="s">
        <v>139</v>
      </c>
      <c r="L5" s="60" t="s">
        <v>140</v>
      </c>
      <c r="M5" s="60" t="s">
        <v>141</v>
      </c>
      <c r="N5" s="59"/>
      <c r="O5" s="59"/>
      <c r="P5" s="59"/>
      <c r="Q5" s="59"/>
      <c r="R5" s="59"/>
      <c r="S5" s="59"/>
      <c r="T5" s="59"/>
      <c r="U5" s="59"/>
      <c r="V5" s="59"/>
      <c r="W5" s="59"/>
      <c r="X5" s="59"/>
      <c r="Y5" s="59"/>
      <c r="Z5" s="59"/>
      <c r="AA5" s="59"/>
      <c r="AB5" s="59"/>
    </row>
    <row r="6" spans="1:28" ht="12.75" x14ac:dyDescent="0.2">
      <c r="A6" s="60" t="s">
        <v>142</v>
      </c>
      <c r="B6" s="59"/>
      <c r="C6" s="59"/>
      <c r="D6" s="60">
        <v>1</v>
      </c>
      <c r="E6" s="59"/>
      <c r="F6" s="59"/>
      <c r="G6" s="58"/>
      <c r="H6" s="60" t="s">
        <v>143</v>
      </c>
      <c r="I6" s="60" t="s">
        <v>144</v>
      </c>
      <c r="J6" s="60" t="s">
        <v>145</v>
      </c>
      <c r="K6" s="60" t="s">
        <v>146</v>
      </c>
      <c r="L6" s="60" t="s">
        <v>147</v>
      </c>
      <c r="M6" s="60" t="s">
        <v>148</v>
      </c>
      <c r="N6" s="59"/>
      <c r="O6" s="59"/>
      <c r="P6" s="59"/>
      <c r="Q6" s="59"/>
      <c r="R6" s="59"/>
      <c r="S6" s="59"/>
      <c r="T6" s="59"/>
      <c r="U6" s="59"/>
      <c r="V6" s="59"/>
      <c r="W6" s="59"/>
      <c r="X6" s="59"/>
      <c r="Y6" s="59"/>
      <c r="Z6" s="59"/>
      <c r="AA6" s="59"/>
      <c r="AB6" s="59"/>
    </row>
    <row r="7" spans="1:28" ht="12.75" x14ac:dyDescent="0.2">
      <c r="A7" s="60" t="s">
        <v>149</v>
      </c>
      <c r="B7" s="59"/>
      <c r="C7" s="59"/>
      <c r="D7" s="59"/>
      <c r="E7" s="60">
        <v>1</v>
      </c>
      <c r="F7" s="59"/>
      <c r="G7" s="58"/>
      <c r="H7" s="60" t="s">
        <v>150</v>
      </c>
      <c r="I7" s="60" t="s">
        <v>151</v>
      </c>
      <c r="J7" s="60" t="s">
        <v>152</v>
      </c>
      <c r="K7" s="60" t="s">
        <v>153</v>
      </c>
      <c r="L7" s="60" t="s">
        <v>154</v>
      </c>
      <c r="M7" s="60" t="s">
        <v>155</v>
      </c>
      <c r="N7" s="59"/>
      <c r="O7" s="59"/>
      <c r="P7" s="59"/>
      <c r="Q7" s="59"/>
      <c r="R7" s="59"/>
      <c r="S7" s="59"/>
      <c r="T7" s="59"/>
      <c r="U7" s="59"/>
      <c r="V7" s="59"/>
      <c r="W7" s="59"/>
      <c r="X7" s="59"/>
      <c r="Y7" s="59"/>
      <c r="Z7" s="59"/>
      <c r="AA7" s="59"/>
      <c r="AB7" s="59"/>
    </row>
    <row r="8" spans="1:28" ht="12.75" x14ac:dyDescent="0.2">
      <c r="A8" s="60" t="s">
        <v>156</v>
      </c>
      <c r="B8" s="59"/>
      <c r="C8" s="59"/>
      <c r="D8" s="59"/>
      <c r="E8" s="60">
        <v>1</v>
      </c>
      <c r="F8" s="59"/>
      <c r="G8" s="58"/>
      <c r="H8" s="60" t="s">
        <v>157</v>
      </c>
      <c r="I8" s="60" t="s">
        <v>158</v>
      </c>
      <c r="J8" s="60" t="s">
        <v>159</v>
      </c>
      <c r="K8" s="60" t="s">
        <v>160</v>
      </c>
      <c r="L8" s="60" t="s">
        <v>161</v>
      </c>
      <c r="M8" s="60" t="s">
        <v>162</v>
      </c>
      <c r="N8" s="59"/>
      <c r="O8" s="59"/>
      <c r="P8" s="59"/>
      <c r="Q8" s="59"/>
      <c r="R8" s="59"/>
      <c r="S8" s="59"/>
      <c r="T8" s="59"/>
      <c r="U8" s="59"/>
      <c r="V8" s="59"/>
      <c r="W8" s="59"/>
      <c r="X8" s="59"/>
      <c r="Y8" s="59"/>
      <c r="Z8" s="59"/>
      <c r="AA8" s="59"/>
      <c r="AB8" s="59"/>
    </row>
    <row r="9" spans="1:28" ht="12.75" x14ac:dyDescent="0.2">
      <c r="A9" s="13" t="s">
        <v>163</v>
      </c>
      <c r="B9" s="51">
        <f>SUM(B10:B15)</f>
        <v>2</v>
      </c>
      <c r="C9" s="51">
        <f>SUM(C10:C15)</f>
        <v>3</v>
      </c>
      <c r="D9" s="51">
        <f>SUM(D10:D15)</f>
        <v>0</v>
      </c>
      <c r="E9" s="51">
        <f>SUM(E10:E15)</f>
        <v>1</v>
      </c>
      <c r="F9" s="51">
        <f>SUM(F10:F15)</f>
        <v>0</v>
      </c>
      <c r="G9" s="20">
        <f>((B9*1)+(C9*2)+(D9*3)+(E9*4)+(F9*5))/6</f>
        <v>2</v>
      </c>
      <c r="H9" s="58">
        <v>3</v>
      </c>
      <c r="I9" s="51"/>
      <c r="J9" s="51"/>
      <c r="K9" s="51"/>
      <c r="L9" s="51"/>
      <c r="M9" s="51"/>
      <c r="N9" s="51"/>
      <c r="O9" s="51"/>
      <c r="P9" s="51"/>
      <c r="Q9" s="51"/>
      <c r="R9" s="51"/>
      <c r="S9" s="51"/>
      <c r="T9" s="51"/>
      <c r="U9" s="51"/>
      <c r="V9" s="51"/>
      <c r="W9" s="51"/>
      <c r="X9" s="51"/>
      <c r="Y9" s="51"/>
      <c r="Z9" s="51"/>
      <c r="AA9" s="51"/>
      <c r="AB9" s="51"/>
    </row>
    <row r="10" spans="1:28" ht="12.75" x14ac:dyDescent="0.2">
      <c r="A10" s="60" t="s">
        <v>164</v>
      </c>
      <c r="B10" s="59"/>
      <c r="C10" s="60">
        <v>1</v>
      </c>
      <c r="D10" s="59"/>
      <c r="E10" s="59"/>
      <c r="F10" s="59"/>
      <c r="G10" s="58"/>
      <c r="H10" s="60" t="s">
        <v>165</v>
      </c>
      <c r="I10" s="60" t="s">
        <v>166</v>
      </c>
      <c r="J10" s="60" t="s">
        <v>167</v>
      </c>
      <c r="K10" s="60" t="s">
        <v>168</v>
      </c>
      <c r="L10" s="60" t="s">
        <v>169</v>
      </c>
      <c r="M10" s="60" t="s">
        <v>170</v>
      </c>
      <c r="N10" s="59"/>
      <c r="O10" s="59"/>
      <c r="P10" s="59"/>
      <c r="Q10" s="59"/>
      <c r="R10" s="59"/>
      <c r="S10" s="59"/>
      <c r="T10" s="59"/>
      <c r="U10" s="59"/>
      <c r="V10" s="59"/>
      <c r="W10" s="59"/>
      <c r="X10" s="59"/>
      <c r="Y10" s="59"/>
      <c r="Z10" s="59"/>
      <c r="AA10" s="59"/>
      <c r="AB10" s="59"/>
    </row>
    <row r="11" spans="1:28" ht="12.75" x14ac:dyDescent="0.2">
      <c r="A11" s="60" t="s">
        <v>171</v>
      </c>
      <c r="B11" s="59"/>
      <c r="C11" s="59"/>
      <c r="D11" s="59"/>
      <c r="E11" s="60">
        <v>1</v>
      </c>
      <c r="F11" s="59"/>
      <c r="G11" s="58"/>
      <c r="H11" s="60" t="s">
        <v>172</v>
      </c>
      <c r="I11" s="60" t="s">
        <v>173</v>
      </c>
      <c r="J11" s="60" t="s">
        <v>174</v>
      </c>
      <c r="K11" s="60" t="s">
        <v>175</v>
      </c>
      <c r="L11" s="60" t="s">
        <v>176</v>
      </c>
      <c r="M11" s="60" t="s">
        <v>177</v>
      </c>
      <c r="N11" s="59"/>
      <c r="O11" s="59"/>
      <c r="P11" s="59"/>
      <c r="Q11" s="59"/>
      <c r="R11" s="59"/>
      <c r="S11" s="59"/>
      <c r="T11" s="59"/>
      <c r="U11" s="59"/>
      <c r="V11" s="59"/>
      <c r="W11" s="59"/>
      <c r="X11" s="59"/>
      <c r="Y11" s="59"/>
      <c r="Z11" s="59"/>
      <c r="AA11" s="59"/>
      <c r="AB11" s="59"/>
    </row>
    <row r="12" spans="1:28" ht="12.75" x14ac:dyDescent="0.2">
      <c r="A12" s="60" t="s">
        <v>178</v>
      </c>
      <c r="B12" s="59"/>
      <c r="C12" s="60">
        <v>1</v>
      </c>
      <c r="D12" s="59"/>
      <c r="E12" s="59"/>
      <c r="F12" s="59"/>
      <c r="G12" s="58"/>
      <c r="H12" s="60" t="s">
        <v>179</v>
      </c>
      <c r="I12" s="60" t="s">
        <v>166</v>
      </c>
      <c r="J12" s="60" t="s">
        <v>167</v>
      </c>
      <c r="K12" s="60" t="s">
        <v>168</v>
      </c>
      <c r="L12" s="60" t="s">
        <v>180</v>
      </c>
      <c r="M12" s="60" t="s">
        <v>181</v>
      </c>
      <c r="N12" s="59"/>
      <c r="O12" s="59"/>
      <c r="P12" s="59"/>
      <c r="Q12" s="59"/>
      <c r="R12" s="59"/>
      <c r="S12" s="59"/>
      <c r="T12" s="59"/>
      <c r="U12" s="59"/>
      <c r="V12" s="59"/>
      <c r="W12" s="59"/>
      <c r="X12" s="59"/>
      <c r="Y12" s="59"/>
      <c r="Z12" s="59"/>
      <c r="AA12" s="59"/>
      <c r="AB12" s="59"/>
    </row>
    <row r="13" spans="1:28" ht="12.75" x14ac:dyDescent="0.2">
      <c r="A13" s="60" t="s">
        <v>182</v>
      </c>
      <c r="B13" s="60">
        <v>1</v>
      </c>
      <c r="C13" s="59"/>
      <c r="D13" s="59"/>
      <c r="E13" s="59"/>
      <c r="F13" s="59"/>
      <c r="G13" s="58"/>
      <c r="H13" s="60" t="s">
        <v>183</v>
      </c>
      <c r="I13" s="60" t="s">
        <v>184</v>
      </c>
      <c r="J13" s="60" t="s">
        <v>185</v>
      </c>
      <c r="K13" s="60" t="s">
        <v>186</v>
      </c>
      <c r="L13" s="60" t="s">
        <v>187</v>
      </c>
      <c r="M13" s="60" t="s">
        <v>188</v>
      </c>
      <c r="N13" s="59"/>
      <c r="O13" s="59"/>
      <c r="P13" s="59"/>
      <c r="Q13" s="59"/>
      <c r="R13" s="59"/>
      <c r="S13" s="59"/>
      <c r="T13" s="59"/>
      <c r="U13" s="59"/>
      <c r="V13" s="59"/>
      <c r="W13" s="59"/>
      <c r="X13" s="59"/>
      <c r="Y13" s="59"/>
      <c r="Z13" s="59"/>
      <c r="AA13" s="59"/>
      <c r="AB13" s="59"/>
    </row>
    <row r="14" spans="1:28" ht="12.75" x14ac:dyDescent="0.2">
      <c r="A14" s="60" t="s">
        <v>189</v>
      </c>
      <c r="B14" s="59"/>
      <c r="C14" s="60">
        <v>1</v>
      </c>
      <c r="D14" s="59"/>
      <c r="E14" s="59"/>
      <c r="F14" s="59"/>
      <c r="G14" s="58"/>
      <c r="H14" s="60" t="s">
        <v>190</v>
      </c>
      <c r="I14" s="60" t="s">
        <v>191</v>
      </c>
      <c r="J14" s="60" t="s">
        <v>192</v>
      </c>
      <c r="K14" s="60" t="s">
        <v>193</v>
      </c>
      <c r="L14" s="60" t="s">
        <v>194</v>
      </c>
      <c r="M14" s="60" t="s">
        <v>195</v>
      </c>
      <c r="N14" s="59"/>
      <c r="O14" s="59"/>
      <c r="P14" s="59"/>
      <c r="Q14" s="59"/>
      <c r="R14" s="59"/>
      <c r="S14" s="59"/>
      <c r="T14" s="59"/>
      <c r="U14" s="59"/>
      <c r="V14" s="59"/>
      <c r="W14" s="59"/>
      <c r="X14" s="59"/>
      <c r="Y14" s="59"/>
      <c r="Z14" s="59"/>
      <c r="AA14" s="59"/>
      <c r="AB14" s="59"/>
    </row>
    <row r="15" spans="1:28" ht="12.75" x14ac:dyDescent="0.2">
      <c r="A15" s="60" t="s">
        <v>196</v>
      </c>
      <c r="B15" s="60">
        <v>1</v>
      </c>
      <c r="C15" s="59"/>
      <c r="D15" s="59"/>
      <c r="E15" s="59"/>
      <c r="F15" s="59"/>
      <c r="G15" s="58"/>
      <c r="H15" s="60" t="s">
        <v>197</v>
      </c>
      <c r="I15" s="60" t="s">
        <v>198</v>
      </c>
      <c r="J15" s="60" t="s">
        <v>199</v>
      </c>
      <c r="K15" s="60" t="s">
        <v>200</v>
      </c>
      <c r="L15" s="60" t="s">
        <v>201</v>
      </c>
      <c r="M15" s="60" t="s">
        <v>202</v>
      </c>
      <c r="N15" s="60" t="s">
        <v>203</v>
      </c>
      <c r="O15" s="59"/>
      <c r="P15" s="59"/>
      <c r="Q15" s="59"/>
      <c r="R15" s="59"/>
      <c r="S15" s="59"/>
      <c r="T15" s="59"/>
      <c r="U15" s="59"/>
      <c r="V15" s="59"/>
      <c r="W15" s="59"/>
      <c r="X15" s="59"/>
      <c r="Y15" s="59"/>
      <c r="Z15" s="59"/>
      <c r="AA15" s="59"/>
      <c r="AB15" s="59"/>
    </row>
    <row r="16" spans="1:28" ht="12.75" x14ac:dyDescent="0.2">
      <c r="A16" s="13" t="s">
        <v>40</v>
      </c>
      <c r="B16" s="51">
        <f>SUM(B17:B21)</f>
        <v>1</v>
      </c>
      <c r="C16" s="51">
        <f>SUM(C17:C21)</f>
        <v>0</v>
      </c>
      <c r="D16" s="51">
        <f>SUM(D17:D21)</f>
        <v>3</v>
      </c>
      <c r="E16" s="51">
        <f>SUM(E17:E21)</f>
        <v>0</v>
      </c>
      <c r="F16" s="51">
        <f>SUM(F17:F21)</f>
        <v>1</v>
      </c>
      <c r="G16" s="20">
        <f>((B16*1)+(C16*2)+(D16*3)+(E16*4)+(F16*5))/5</f>
        <v>3</v>
      </c>
      <c r="H16" s="51"/>
      <c r="I16" s="51"/>
      <c r="J16" s="51"/>
      <c r="K16" s="51"/>
      <c r="L16" s="51"/>
      <c r="M16" s="51"/>
      <c r="N16" s="51"/>
      <c r="O16" s="51"/>
      <c r="P16" s="51"/>
      <c r="Q16" s="51"/>
      <c r="R16" s="51"/>
      <c r="S16" s="51"/>
      <c r="T16" s="51"/>
      <c r="U16" s="51"/>
      <c r="V16" s="51"/>
      <c r="W16" s="51"/>
      <c r="X16" s="51"/>
      <c r="Y16" s="51"/>
      <c r="Z16" s="51"/>
      <c r="AA16" s="51"/>
      <c r="AB16" s="51"/>
    </row>
    <row r="17" spans="1:28" ht="12.75" x14ac:dyDescent="0.2">
      <c r="A17" s="60" t="s">
        <v>204</v>
      </c>
      <c r="B17" s="59"/>
      <c r="C17" s="59"/>
      <c r="D17" s="60">
        <v>1</v>
      </c>
      <c r="E17" s="59"/>
      <c r="F17" s="59"/>
      <c r="G17" s="51"/>
      <c r="H17" s="60" t="s">
        <v>205</v>
      </c>
      <c r="I17" s="60" t="s">
        <v>206</v>
      </c>
      <c r="J17" s="60" t="s">
        <v>207</v>
      </c>
      <c r="K17" s="60" t="s">
        <v>208</v>
      </c>
      <c r="L17" s="60" t="s">
        <v>209</v>
      </c>
      <c r="M17" s="60" t="s">
        <v>210</v>
      </c>
      <c r="N17" s="59"/>
      <c r="O17" s="59"/>
      <c r="P17" s="59"/>
      <c r="Q17" s="59"/>
      <c r="R17" s="59"/>
      <c r="S17" s="59"/>
      <c r="T17" s="59"/>
      <c r="U17" s="59"/>
      <c r="V17" s="59"/>
      <c r="W17" s="59"/>
      <c r="X17" s="59"/>
      <c r="Y17" s="59"/>
      <c r="Z17" s="59"/>
      <c r="AA17" s="59"/>
      <c r="AB17" s="59"/>
    </row>
    <row r="18" spans="1:28" ht="12.75" x14ac:dyDescent="0.2">
      <c r="A18" s="60" t="s">
        <v>211</v>
      </c>
      <c r="B18" s="60"/>
      <c r="C18" s="59"/>
      <c r="D18" s="59"/>
      <c r="E18" s="59"/>
      <c r="F18" s="60">
        <v>1</v>
      </c>
      <c r="G18" s="58"/>
      <c r="H18" s="60" t="s">
        <v>212</v>
      </c>
      <c r="I18" s="60" t="s">
        <v>213</v>
      </c>
      <c r="J18" s="60" t="s">
        <v>214</v>
      </c>
      <c r="K18" s="60" t="s">
        <v>215</v>
      </c>
      <c r="L18" s="60" t="s">
        <v>216</v>
      </c>
      <c r="M18" s="60" t="s">
        <v>217</v>
      </c>
      <c r="N18" s="59"/>
      <c r="O18" s="59"/>
      <c r="P18" s="59"/>
      <c r="Q18" s="59"/>
      <c r="R18" s="59"/>
      <c r="S18" s="59"/>
      <c r="T18" s="59"/>
      <c r="U18" s="59"/>
      <c r="V18" s="59"/>
      <c r="W18" s="59"/>
      <c r="X18" s="59"/>
      <c r="Y18" s="59"/>
      <c r="Z18" s="59"/>
      <c r="AA18" s="59"/>
      <c r="AB18" s="59"/>
    </row>
    <row r="19" spans="1:28" ht="12.75" x14ac:dyDescent="0.2">
      <c r="A19" s="60" t="s">
        <v>218</v>
      </c>
      <c r="B19" s="59"/>
      <c r="C19" s="59"/>
      <c r="D19" s="60">
        <v>1</v>
      </c>
      <c r="E19" s="59"/>
      <c r="F19" s="59"/>
      <c r="G19" s="58"/>
      <c r="H19" s="60" t="s">
        <v>219</v>
      </c>
      <c r="I19" s="60" t="s">
        <v>220</v>
      </c>
      <c r="J19" s="60" t="s">
        <v>221</v>
      </c>
      <c r="K19" s="60" t="s">
        <v>222</v>
      </c>
      <c r="L19" s="60" t="s">
        <v>223</v>
      </c>
      <c r="M19" s="34" t="s">
        <v>224</v>
      </c>
      <c r="N19" s="59"/>
      <c r="O19" s="59"/>
      <c r="P19" s="59"/>
      <c r="Q19" s="59"/>
      <c r="R19" s="59"/>
      <c r="S19" s="59"/>
      <c r="T19" s="59"/>
      <c r="U19" s="59"/>
      <c r="V19" s="59"/>
      <c r="W19" s="59"/>
      <c r="X19" s="59"/>
      <c r="Y19" s="59"/>
      <c r="Z19" s="59"/>
      <c r="AA19" s="59"/>
      <c r="AB19" s="59"/>
    </row>
    <row r="20" spans="1:28" ht="12.75" x14ac:dyDescent="0.2">
      <c r="A20" s="60" t="s">
        <v>225</v>
      </c>
      <c r="B20" s="59"/>
      <c r="C20" s="59"/>
      <c r="D20" s="60">
        <v>1</v>
      </c>
      <c r="E20" s="59"/>
      <c r="F20" s="59"/>
      <c r="G20" s="58"/>
      <c r="H20" s="60" t="s">
        <v>226</v>
      </c>
      <c r="I20" s="60" t="s">
        <v>227</v>
      </c>
      <c r="J20" s="60" t="s">
        <v>228</v>
      </c>
      <c r="K20" s="60" t="s">
        <v>229</v>
      </c>
      <c r="L20" s="60" t="s">
        <v>230</v>
      </c>
      <c r="M20" s="60" t="s">
        <v>231</v>
      </c>
      <c r="N20" s="59"/>
      <c r="O20" s="59"/>
      <c r="P20" s="59"/>
      <c r="Q20" s="59"/>
      <c r="R20" s="59"/>
      <c r="S20" s="59"/>
      <c r="T20" s="59"/>
      <c r="U20" s="59"/>
      <c r="V20" s="59"/>
      <c r="W20" s="59"/>
      <c r="X20" s="59"/>
      <c r="Y20" s="59"/>
      <c r="Z20" s="59"/>
      <c r="AA20" s="59"/>
      <c r="AB20" s="59"/>
    </row>
    <row r="21" spans="1:28" ht="12.75" x14ac:dyDescent="0.2">
      <c r="A21" s="60" t="s">
        <v>232</v>
      </c>
      <c r="B21" s="60">
        <v>1</v>
      </c>
      <c r="C21" s="59"/>
      <c r="D21" s="59"/>
      <c r="E21" s="59"/>
      <c r="F21" s="59"/>
      <c r="G21" s="58"/>
      <c r="H21" s="60" t="s">
        <v>233</v>
      </c>
      <c r="I21" s="60" t="s">
        <v>234</v>
      </c>
      <c r="J21" s="60" t="s">
        <v>235</v>
      </c>
      <c r="K21" s="60" t="s">
        <v>236</v>
      </c>
      <c r="L21" s="60" t="s">
        <v>237</v>
      </c>
      <c r="M21" s="60" t="s">
        <v>238</v>
      </c>
      <c r="N21" s="59"/>
      <c r="O21" s="59"/>
      <c r="P21" s="59"/>
      <c r="Q21" s="59"/>
      <c r="R21" s="59"/>
      <c r="S21" s="59"/>
      <c r="T21" s="59"/>
      <c r="U21" s="59"/>
      <c r="V21" s="59"/>
      <c r="W21" s="59"/>
      <c r="X21" s="59"/>
      <c r="Y21" s="59"/>
      <c r="Z21" s="59"/>
      <c r="AA21" s="59"/>
      <c r="AB21" s="59"/>
    </row>
    <row r="22" spans="1:28" ht="12.75" x14ac:dyDescent="0.2">
      <c r="A22" s="13" t="s">
        <v>239</v>
      </c>
      <c r="B22" s="58">
        <f>SUM(B23:B27)</f>
        <v>0</v>
      </c>
      <c r="C22" s="58">
        <f>SUM(C23:C27)</f>
        <v>1</v>
      </c>
      <c r="D22" s="58">
        <f>SUM(D23:D27)</f>
        <v>0</v>
      </c>
      <c r="E22" s="58">
        <f>SUM(E23:E27)</f>
        <v>4</v>
      </c>
      <c r="F22" s="58">
        <f>SUM(F23:F27)</f>
        <v>0</v>
      </c>
      <c r="G22" s="20">
        <f>((B22*1)+(C22*2)+(D22*3)+(E22*4)+(F22*5))/5</f>
        <v>3.6</v>
      </c>
      <c r="H22" s="51"/>
      <c r="I22" s="51"/>
      <c r="J22" s="51"/>
      <c r="K22" s="51"/>
      <c r="L22" s="51"/>
      <c r="M22" s="51"/>
      <c r="N22" s="51"/>
      <c r="O22" s="51"/>
      <c r="P22" s="51"/>
      <c r="Q22" s="51"/>
      <c r="R22" s="51"/>
      <c r="S22" s="51"/>
      <c r="T22" s="51"/>
      <c r="U22" s="51"/>
      <c r="V22" s="51"/>
      <c r="W22" s="51"/>
      <c r="X22" s="51"/>
      <c r="Y22" s="51"/>
      <c r="Z22" s="51"/>
      <c r="AA22" s="51"/>
      <c r="AB22" s="51"/>
    </row>
    <row r="23" spans="1:28" ht="12.75" x14ac:dyDescent="0.2">
      <c r="A23" s="60" t="s">
        <v>240</v>
      </c>
      <c r="B23" s="59"/>
      <c r="C23" s="59"/>
      <c r="D23" s="59"/>
      <c r="E23" s="60">
        <v>1</v>
      </c>
      <c r="F23" s="59"/>
      <c r="G23" s="58"/>
      <c r="H23" s="60" t="s">
        <v>241</v>
      </c>
      <c r="I23" s="60" t="s">
        <v>242</v>
      </c>
      <c r="J23" s="60" t="s">
        <v>243</v>
      </c>
      <c r="K23" s="60" t="s">
        <v>244</v>
      </c>
      <c r="L23" s="60" t="s">
        <v>245</v>
      </c>
      <c r="M23" s="60" t="s">
        <v>246</v>
      </c>
      <c r="N23" s="59"/>
      <c r="O23" s="59"/>
      <c r="P23" s="59"/>
      <c r="Q23" s="59"/>
      <c r="R23" s="59"/>
      <c r="S23" s="59"/>
      <c r="T23" s="59"/>
      <c r="U23" s="59"/>
      <c r="V23" s="59"/>
      <c r="W23" s="59"/>
      <c r="X23" s="59"/>
      <c r="Y23" s="59"/>
      <c r="Z23" s="59"/>
      <c r="AA23" s="59"/>
      <c r="AB23" s="59"/>
    </row>
    <row r="24" spans="1:28" ht="12.75" x14ac:dyDescent="0.2">
      <c r="A24" s="60" t="s">
        <v>247</v>
      </c>
      <c r="B24" s="59"/>
      <c r="C24" s="59"/>
      <c r="D24" s="59"/>
      <c r="E24" s="60">
        <v>1</v>
      </c>
      <c r="F24" s="59"/>
      <c r="G24" s="58"/>
      <c r="H24" s="60" t="s">
        <v>248</v>
      </c>
      <c r="I24" s="60" t="s">
        <v>249</v>
      </c>
      <c r="J24" s="60" t="s">
        <v>250</v>
      </c>
      <c r="K24" s="60" t="s">
        <v>251</v>
      </c>
      <c r="L24" s="60" t="s">
        <v>252</v>
      </c>
      <c r="M24" s="60" t="s">
        <v>253</v>
      </c>
      <c r="N24" s="59"/>
      <c r="O24" s="59"/>
      <c r="P24" s="59"/>
      <c r="Q24" s="59"/>
      <c r="R24" s="59"/>
      <c r="S24" s="59"/>
      <c r="T24" s="59"/>
      <c r="U24" s="59"/>
      <c r="V24" s="59"/>
      <c r="W24" s="59"/>
      <c r="X24" s="59"/>
      <c r="Y24" s="59"/>
      <c r="Z24" s="59"/>
      <c r="AA24" s="59"/>
      <c r="AB24" s="59"/>
    </row>
    <row r="25" spans="1:28" ht="12.75" x14ac:dyDescent="0.2">
      <c r="A25" s="60" t="s">
        <v>254</v>
      </c>
      <c r="B25" s="59"/>
      <c r="C25" s="59"/>
      <c r="D25" s="59"/>
      <c r="E25" s="60">
        <v>1</v>
      </c>
      <c r="F25" s="59"/>
      <c r="G25" s="58"/>
      <c r="H25" s="60" t="s">
        <v>255</v>
      </c>
      <c r="I25" s="60" t="s">
        <v>256</v>
      </c>
      <c r="J25" s="60" t="s">
        <v>257</v>
      </c>
      <c r="K25" s="60" t="s">
        <v>258</v>
      </c>
      <c r="L25" s="60" t="s">
        <v>259</v>
      </c>
      <c r="M25" s="60" t="s">
        <v>260</v>
      </c>
      <c r="N25" s="59"/>
      <c r="O25" s="59"/>
      <c r="P25" s="59"/>
      <c r="Q25" s="59"/>
      <c r="R25" s="59"/>
      <c r="S25" s="59"/>
      <c r="T25" s="59"/>
      <c r="U25" s="59"/>
      <c r="V25" s="59"/>
      <c r="W25" s="59"/>
      <c r="X25" s="59"/>
      <c r="Y25" s="59"/>
      <c r="Z25" s="59"/>
      <c r="AA25" s="59"/>
      <c r="AB25" s="59"/>
    </row>
    <row r="26" spans="1:28" ht="12.75" x14ac:dyDescent="0.2">
      <c r="A26" s="60" t="s">
        <v>261</v>
      </c>
      <c r="B26" s="59"/>
      <c r="C26" s="59"/>
      <c r="D26" s="59"/>
      <c r="E26" s="60">
        <v>1</v>
      </c>
      <c r="F26" s="59"/>
      <c r="G26" s="58"/>
      <c r="H26" s="60" t="s">
        <v>262</v>
      </c>
      <c r="I26" s="60" t="s">
        <v>263</v>
      </c>
      <c r="J26" s="60" t="s">
        <v>264</v>
      </c>
      <c r="K26" s="60" t="s">
        <v>265</v>
      </c>
      <c r="L26" s="60" t="s">
        <v>266</v>
      </c>
      <c r="M26" s="60" t="s">
        <v>267</v>
      </c>
      <c r="N26" s="59"/>
      <c r="O26" s="59"/>
      <c r="P26" s="59"/>
      <c r="Q26" s="59"/>
      <c r="R26" s="59"/>
      <c r="S26" s="59"/>
      <c r="T26" s="59"/>
      <c r="U26" s="59"/>
      <c r="V26" s="59"/>
      <c r="W26" s="59"/>
      <c r="X26" s="59"/>
      <c r="Y26" s="59"/>
      <c r="Z26" s="59"/>
      <c r="AA26" s="59"/>
      <c r="AB26" s="59"/>
    </row>
    <row r="27" spans="1:28" ht="12.75" x14ac:dyDescent="0.2">
      <c r="A27" s="60" t="s">
        <v>268</v>
      </c>
      <c r="B27" s="59"/>
      <c r="C27" s="60">
        <v>1</v>
      </c>
      <c r="D27" s="59"/>
      <c r="E27" s="59"/>
      <c r="F27" s="59"/>
      <c r="G27" s="58"/>
      <c r="H27" s="60" t="s">
        <v>269</v>
      </c>
      <c r="I27" s="60" t="s">
        <v>270</v>
      </c>
      <c r="J27" s="60" t="s">
        <v>271</v>
      </c>
      <c r="K27" s="60" t="s">
        <v>272</v>
      </c>
      <c r="L27" s="60" t="s">
        <v>273</v>
      </c>
      <c r="M27" s="60" t="s">
        <v>274</v>
      </c>
      <c r="N27" s="59"/>
      <c r="O27" s="59"/>
      <c r="P27" s="59"/>
      <c r="Q27" s="59"/>
      <c r="R27" s="59"/>
      <c r="S27" s="59"/>
      <c r="T27" s="59"/>
      <c r="U27" s="59"/>
      <c r="V27" s="59"/>
      <c r="W27" s="59"/>
      <c r="X27" s="59"/>
      <c r="Y27" s="59"/>
      <c r="Z27" s="59"/>
      <c r="AA27" s="59"/>
      <c r="AB27" s="59"/>
    </row>
    <row r="28" spans="1:28" ht="12.75" x14ac:dyDescent="0.2">
      <c r="A28" s="13" t="s">
        <v>275</v>
      </c>
      <c r="B28" s="51">
        <f>SUM(B29:B33)</f>
        <v>0</v>
      </c>
      <c r="C28" s="51">
        <f>SUM(C29:C33)</f>
        <v>2</v>
      </c>
      <c r="D28" s="51">
        <f>SUM(D29:D33)</f>
        <v>1</v>
      </c>
      <c r="E28" s="51">
        <f>SUM(E29:E33)</f>
        <v>2</v>
      </c>
      <c r="F28" s="51">
        <f>SUM(F29:F33)</f>
        <v>0</v>
      </c>
      <c r="G28" s="20">
        <f>((B28*1)+(C28*2)+(D28*3)+(E28*4)+(F28*5))/5</f>
        <v>3</v>
      </c>
      <c r="H28" s="51"/>
      <c r="I28" s="51"/>
      <c r="J28" s="51"/>
      <c r="K28" s="51"/>
      <c r="L28" s="51"/>
      <c r="M28" s="51"/>
      <c r="N28" s="51"/>
      <c r="O28" s="51"/>
      <c r="P28" s="51"/>
      <c r="Q28" s="51"/>
      <c r="R28" s="51"/>
      <c r="S28" s="51"/>
      <c r="T28" s="51"/>
      <c r="U28" s="51"/>
      <c r="V28" s="51"/>
      <c r="W28" s="51"/>
      <c r="X28" s="51"/>
      <c r="Y28" s="51"/>
      <c r="Z28" s="51"/>
      <c r="AA28" s="51"/>
      <c r="AB28" s="51"/>
    </row>
    <row r="29" spans="1:28" ht="12.75" x14ac:dyDescent="0.2">
      <c r="A29" s="60" t="s">
        <v>240</v>
      </c>
      <c r="B29" s="59"/>
      <c r="C29" s="59"/>
      <c r="D29" s="59"/>
      <c r="E29" s="60">
        <v>1</v>
      </c>
      <c r="F29" s="59"/>
      <c r="G29" s="58"/>
      <c r="H29" s="60" t="s">
        <v>276</v>
      </c>
      <c r="I29" s="60" t="s">
        <v>277</v>
      </c>
      <c r="J29" s="60" t="s">
        <v>278</v>
      </c>
      <c r="K29" s="60" t="s">
        <v>258</v>
      </c>
      <c r="L29" s="60" t="s">
        <v>245</v>
      </c>
      <c r="M29" s="60" t="s">
        <v>246</v>
      </c>
      <c r="N29" s="59"/>
      <c r="O29" s="59"/>
      <c r="P29" s="59"/>
      <c r="Q29" s="59"/>
      <c r="R29" s="59"/>
      <c r="S29" s="59"/>
      <c r="T29" s="59"/>
      <c r="U29" s="59"/>
      <c r="V29" s="59"/>
      <c r="W29" s="59"/>
      <c r="X29" s="59"/>
      <c r="Y29" s="59"/>
      <c r="Z29" s="59"/>
      <c r="AA29" s="59"/>
      <c r="AB29" s="59"/>
    </row>
    <row r="30" spans="1:28" ht="12.75" x14ac:dyDescent="0.2">
      <c r="A30" s="60" t="s">
        <v>247</v>
      </c>
      <c r="B30" s="59"/>
      <c r="C30" s="60">
        <v>1</v>
      </c>
      <c r="D30" s="60"/>
      <c r="E30" s="59"/>
      <c r="F30" s="59"/>
      <c r="G30" s="58"/>
      <c r="H30" s="60" t="s">
        <v>279</v>
      </c>
      <c r="I30" s="60" t="s">
        <v>249</v>
      </c>
      <c r="J30" s="60" t="s">
        <v>250</v>
      </c>
      <c r="K30" s="60" t="s">
        <v>280</v>
      </c>
      <c r="L30" s="60" t="s">
        <v>252</v>
      </c>
      <c r="M30" s="60" t="s">
        <v>281</v>
      </c>
      <c r="N30" s="59"/>
      <c r="O30" s="59"/>
      <c r="P30" s="59"/>
      <c r="Q30" s="59"/>
      <c r="R30" s="59"/>
      <c r="S30" s="59"/>
      <c r="T30" s="59"/>
      <c r="U30" s="59"/>
      <c r="V30" s="59"/>
      <c r="W30" s="59"/>
      <c r="X30" s="59"/>
      <c r="Y30" s="59"/>
      <c r="Z30" s="59"/>
      <c r="AA30" s="59"/>
      <c r="AB30" s="59"/>
    </row>
    <row r="31" spans="1:28" ht="12.75" x14ac:dyDescent="0.2">
      <c r="A31" s="60" t="s">
        <v>282</v>
      </c>
      <c r="B31" s="59"/>
      <c r="C31" s="59"/>
      <c r="D31" s="59"/>
      <c r="E31" s="60">
        <v>1</v>
      </c>
      <c r="F31" s="59"/>
      <c r="G31" s="58"/>
      <c r="H31" s="60" t="s">
        <v>283</v>
      </c>
      <c r="I31" s="60" t="s">
        <v>256</v>
      </c>
      <c r="J31" s="60" t="s">
        <v>284</v>
      </c>
      <c r="K31" s="60" t="s">
        <v>285</v>
      </c>
      <c r="L31" s="60" t="s">
        <v>286</v>
      </c>
      <c r="M31" s="60" t="s">
        <v>287</v>
      </c>
      <c r="N31" s="59"/>
      <c r="O31" s="59"/>
      <c r="P31" s="59"/>
      <c r="Q31" s="59"/>
      <c r="R31" s="59"/>
      <c r="S31" s="59"/>
      <c r="T31" s="59"/>
      <c r="U31" s="59"/>
      <c r="V31" s="59"/>
      <c r="W31" s="59"/>
      <c r="X31" s="59"/>
      <c r="Y31" s="59"/>
      <c r="Z31" s="59"/>
      <c r="AA31" s="59"/>
      <c r="AB31" s="59"/>
    </row>
    <row r="32" spans="1:28" ht="12.75" x14ac:dyDescent="0.2">
      <c r="A32" s="60" t="s">
        <v>288</v>
      </c>
      <c r="B32" s="59"/>
      <c r="C32" s="60">
        <v>1</v>
      </c>
      <c r="D32" s="59"/>
      <c r="E32" s="59"/>
      <c r="F32" s="59"/>
      <c r="G32" s="58"/>
      <c r="H32" s="60" t="s">
        <v>289</v>
      </c>
      <c r="I32" s="60" t="s">
        <v>290</v>
      </c>
      <c r="J32" s="60" t="s">
        <v>291</v>
      </c>
      <c r="K32" s="60" t="s">
        <v>292</v>
      </c>
      <c r="L32" s="60" t="s">
        <v>293</v>
      </c>
      <c r="M32" s="60" t="s">
        <v>294</v>
      </c>
      <c r="N32" s="59"/>
      <c r="O32" s="59"/>
      <c r="P32" s="59"/>
      <c r="Q32" s="59"/>
      <c r="R32" s="59"/>
      <c r="S32" s="59"/>
      <c r="T32" s="59"/>
      <c r="U32" s="59"/>
      <c r="V32" s="59"/>
      <c r="W32" s="59"/>
      <c r="X32" s="59"/>
      <c r="Y32" s="59"/>
      <c r="Z32" s="59"/>
      <c r="AA32" s="59"/>
      <c r="AB32" s="59"/>
    </row>
    <row r="33" spans="1:28" ht="12.75" x14ac:dyDescent="0.2">
      <c r="A33" s="60" t="s">
        <v>295</v>
      </c>
      <c r="B33" s="59"/>
      <c r="C33" s="59"/>
      <c r="D33" s="60">
        <v>1</v>
      </c>
      <c r="E33" s="59"/>
      <c r="F33" s="59"/>
      <c r="G33" s="58"/>
      <c r="H33" s="60" t="s">
        <v>296</v>
      </c>
      <c r="I33" s="60" t="s">
        <v>297</v>
      </c>
      <c r="J33" s="60" t="s">
        <v>298</v>
      </c>
      <c r="K33" s="60" t="s">
        <v>299</v>
      </c>
      <c r="L33" s="60" t="s">
        <v>300</v>
      </c>
      <c r="M33" s="60" t="s">
        <v>301</v>
      </c>
      <c r="N33" s="59"/>
      <c r="O33" s="59"/>
      <c r="P33" s="59"/>
      <c r="Q33" s="59"/>
      <c r="R33" s="59"/>
      <c r="S33" s="59"/>
      <c r="T33" s="59"/>
      <c r="U33" s="59"/>
      <c r="V33" s="59"/>
      <c r="W33" s="59"/>
      <c r="X33" s="59"/>
      <c r="Y33" s="59"/>
      <c r="Z33" s="59"/>
      <c r="AA33" s="59"/>
      <c r="AB33" s="59"/>
    </row>
    <row r="34" spans="1:28" ht="12.75" x14ac:dyDescent="0.2">
      <c r="A34" s="13" t="s">
        <v>302</v>
      </c>
      <c r="B34" s="51">
        <f>SUM(B35:B43)</f>
        <v>3</v>
      </c>
      <c r="C34" s="51">
        <f>SUM(C35:C43)</f>
        <v>1</v>
      </c>
      <c r="D34" s="51">
        <f>SUM(D35:D43)</f>
        <v>3</v>
      </c>
      <c r="E34" s="51">
        <f>SUM(E35:E43)</f>
        <v>2</v>
      </c>
      <c r="F34" s="51">
        <f>SUM(F35:F43)</f>
        <v>0</v>
      </c>
      <c r="G34" s="20">
        <f>((B34*1)+(C34*2)+(D34*3)+(E34*4)+(F34*5))/9</f>
        <v>2.4444444444444446</v>
      </c>
      <c r="H34" s="51"/>
      <c r="I34" s="51"/>
      <c r="J34" s="51"/>
      <c r="K34" s="51"/>
      <c r="L34" s="51"/>
      <c r="M34" s="51"/>
      <c r="N34" s="51"/>
      <c r="O34" s="51"/>
      <c r="P34" s="51"/>
      <c r="Q34" s="51"/>
      <c r="R34" s="51"/>
      <c r="S34" s="51"/>
      <c r="T34" s="51"/>
      <c r="U34" s="51"/>
      <c r="V34" s="51"/>
      <c r="W34" s="51"/>
      <c r="X34" s="51"/>
      <c r="Y34" s="51"/>
      <c r="Z34" s="51"/>
      <c r="AA34" s="51"/>
      <c r="AB34" s="51"/>
    </row>
    <row r="35" spans="1:28" ht="12.75" x14ac:dyDescent="0.2">
      <c r="A35" s="60" t="s">
        <v>303</v>
      </c>
      <c r="B35" s="59"/>
      <c r="C35" s="59"/>
      <c r="D35" s="60">
        <v>1</v>
      </c>
      <c r="E35" s="59"/>
      <c r="F35" s="59"/>
      <c r="G35" s="58"/>
      <c r="H35" s="60" t="s">
        <v>304</v>
      </c>
      <c r="I35" s="60" t="s">
        <v>305</v>
      </c>
      <c r="J35" s="60" t="s">
        <v>306</v>
      </c>
      <c r="K35" s="60" t="s">
        <v>307</v>
      </c>
      <c r="L35" s="60" t="s">
        <v>308</v>
      </c>
      <c r="M35" s="60" t="s">
        <v>309</v>
      </c>
      <c r="N35" s="59"/>
      <c r="O35" s="59"/>
      <c r="P35" s="59"/>
      <c r="Q35" s="59"/>
      <c r="R35" s="59"/>
      <c r="S35" s="59"/>
      <c r="T35" s="59"/>
      <c r="U35" s="59"/>
      <c r="V35" s="59"/>
      <c r="W35" s="59"/>
      <c r="X35" s="59"/>
      <c r="Y35" s="59"/>
      <c r="Z35" s="59"/>
      <c r="AA35" s="59"/>
      <c r="AB35" s="59"/>
    </row>
    <row r="36" spans="1:28" ht="12.75" x14ac:dyDescent="0.2">
      <c r="A36" s="60" t="s">
        <v>310</v>
      </c>
      <c r="B36" s="59"/>
      <c r="C36" s="59"/>
      <c r="D36" s="59"/>
      <c r="E36" s="60">
        <v>1</v>
      </c>
      <c r="F36" s="59"/>
      <c r="G36" s="51"/>
      <c r="H36" s="60" t="s">
        <v>311</v>
      </c>
      <c r="I36" s="60" t="s">
        <v>312</v>
      </c>
      <c r="J36" s="60" t="s">
        <v>313</v>
      </c>
      <c r="K36" s="60" t="s">
        <v>314</v>
      </c>
      <c r="L36" s="60" t="s">
        <v>315</v>
      </c>
      <c r="M36" s="60" t="s">
        <v>316</v>
      </c>
      <c r="N36" s="59"/>
      <c r="O36" s="59"/>
      <c r="P36" s="59"/>
      <c r="Q36" s="59"/>
      <c r="R36" s="59"/>
      <c r="S36" s="59"/>
      <c r="T36" s="59"/>
      <c r="U36" s="59"/>
      <c r="V36" s="59"/>
      <c r="W36" s="59"/>
      <c r="X36" s="59"/>
      <c r="Y36" s="59"/>
      <c r="Z36" s="59"/>
      <c r="AA36" s="59"/>
      <c r="AB36" s="59"/>
    </row>
    <row r="37" spans="1:28" ht="12.75" x14ac:dyDescent="0.2">
      <c r="A37" s="60" t="s">
        <v>317</v>
      </c>
      <c r="B37" s="59"/>
      <c r="C37" s="59"/>
      <c r="D37" s="59"/>
      <c r="E37" s="60">
        <v>1</v>
      </c>
      <c r="F37" s="59"/>
      <c r="G37" s="58"/>
      <c r="H37" s="60" t="s">
        <v>318</v>
      </c>
      <c r="I37" s="60" t="s">
        <v>319</v>
      </c>
      <c r="J37" s="60" t="s">
        <v>320</v>
      </c>
      <c r="K37" s="60" t="s">
        <v>321</v>
      </c>
      <c r="L37" s="60" t="s">
        <v>322</v>
      </c>
      <c r="M37" s="60" t="s">
        <v>323</v>
      </c>
      <c r="N37" s="59"/>
      <c r="O37" s="59"/>
      <c r="P37" s="59"/>
      <c r="Q37" s="59"/>
      <c r="R37" s="59"/>
      <c r="S37" s="59"/>
      <c r="T37" s="59"/>
      <c r="U37" s="59"/>
      <c r="V37" s="59"/>
      <c r="W37" s="59"/>
      <c r="X37" s="59"/>
      <c r="Y37" s="59"/>
      <c r="Z37" s="59"/>
      <c r="AA37" s="59"/>
      <c r="AB37" s="59"/>
    </row>
    <row r="38" spans="1:28" ht="12.75" x14ac:dyDescent="0.2">
      <c r="A38" s="60" t="s">
        <v>324</v>
      </c>
      <c r="B38" s="60"/>
      <c r="C38" s="60">
        <v>1</v>
      </c>
      <c r="D38" s="59"/>
      <c r="E38" s="59"/>
      <c r="F38" s="59"/>
      <c r="G38" s="58"/>
      <c r="H38" s="60" t="s">
        <v>325</v>
      </c>
      <c r="I38" s="60" t="s">
        <v>326</v>
      </c>
      <c r="J38" s="60" t="s">
        <v>327</v>
      </c>
      <c r="K38" s="60" t="s">
        <v>328</v>
      </c>
      <c r="L38" s="60" t="s">
        <v>329</v>
      </c>
      <c r="M38" s="60" t="s">
        <v>330</v>
      </c>
      <c r="N38" s="59"/>
      <c r="O38" s="59"/>
      <c r="P38" s="59"/>
      <c r="Q38" s="59"/>
      <c r="R38" s="59"/>
      <c r="S38" s="59"/>
      <c r="T38" s="59"/>
      <c r="U38" s="59"/>
      <c r="V38" s="59"/>
      <c r="W38" s="59"/>
      <c r="X38" s="59"/>
      <c r="Y38" s="59"/>
      <c r="Z38" s="59"/>
      <c r="AA38" s="59"/>
      <c r="AB38" s="59"/>
    </row>
    <row r="39" spans="1:28" ht="12.75" x14ac:dyDescent="0.2">
      <c r="A39" s="60" t="s">
        <v>331</v>
      </c>
      <c r="B39" s="60">
        <v>1</v>
      </c>
      <c r="C39" s="60"/>
      <c r="D39" s="59"/>
      <c r="E39" s="59"/>
      <c r="F39" s="59"/>
      <c r="G39" s="58"/>
      <c r="H39" s="60" t="s">
        <v>332</v>
      </c>
      <c r="I39" s="60" t="s">
        <v>333</v>
      </c>
      <c r="J39" s="60" t="s">
        <v>334</v>
      </c>
      <c r="K39" s="60" t="s">
        <v>335</v>
      </c>
      <c r="L39" s="60" t="s">
        <v>336</v>
      </c>
      <c r="M39" s="60" t="s">
        <v>337</v>
      </c>
      <c r="N39" s="59"/>
      <c r="O39" s="59"/>
      <c r="P39" s="59"/>
      <c r="Q39" s="59"/>
      <c r="R39" s="59"/>
      <c r="S39" s="59"/>
      <c r="T39" s="59"/>
      <c r="U39" s="59"/>
      <c r="V39" s="59"/>
      <c r="W39" s="59"/>
      <c r="X39" s="59"/>
      <c r="Y39" s="59"/>
      <c r="Z39" s="59"/>
      <c r="AA39" s="59"/>
      <c r="AB39" s="59"/>
    </row>
    <row r="40" spans="1:28" ht="12.75" x14ac:dyDescent="0.2">
      <c r="A40" s="60" t="s">
        <v>338</v>
      </c>
      <c r="B40" s="59"/>
      <c r="C40" s="59"/>
      <c r="D40" s="60">
        <v>1</v>
      </c>
      <c r="E40" s="59"/>
      <c r="F40" s="59"/>
      <c r="G40" s="58"/>
      <c r="H40" s="60" t="s">
        <v>339</v>
      </c>
      <c r="I40" s="60" t="s">
        <v>340</v>
      </c>
      <c r="J40" s="60" t="s">
        <v>341</v>
      </c>
      <c r="K40" s="60" t="s">
        <v>342</v>
      </c>
      <c r="L40" s="60" t="s">
        <v>343</v>
      </c>
      <c r="M40" s="60" t="s">
        <v>344</v>
      </c>
      <c r="N40" s="59"/>
      <c r="O40" s="59"/>
      <c r="P40" s="59"/>
      <c r="Q40" s="59"/>
      <c r="R40" s="59"/>
      <c r="S40" s="59"/>
      <c r="T40" s="59"/>
      <c r="U40" s="59"/>
      <c r="V40" s="59"/>
      <c r="W40" s="59"/>
      <c r="X40" s="59"/>
      <c r="Y40" s="59"/>
      <c r="Z40" s="59"/>
      <c r="AA40" s="59"/>
      <c r="AB40" s="59"/>
    </row>
    <row r="41" spans="1:28" ht="12.75" x14ac:dyDescent="0.2">
      <c r="A41" s="60" t="s">
        <v>345</v>
      </c>
      <c r="B41" s="60">
        <v>1</v>
      </c>
      <c r="C41" s="59"/>
      <c r="D41" s="59"/>
      <c r="E41" s="59"/>
      <c r="F41" s="59"/>
      <c r="G41" s="58"/>
      <c r="H41" s="60" t="s">
        <v>346</v>
      </c>
      <c r="I41" s="60" t="s">
        <v>347</v>
      </c>
      <c r="J41" s="60" t="s">
        <v>348</v>
      </c>
      <c r="K41" s="60" t="s">
        <v>349</v>
      </c>
      <c r="L41" s="60" t="s">
        <v>350</v>
      </c>
      <c r="M41" s="60" t="s">
        <v>351</v>
      </c>
      <c r="N41" s="59"/>
      <c r="O41" s="59"/>
      <c r="P41" s="59"/>
      <c r="Q41" s="59"/>
      <c r="R41" s="59"/>
      <c r="S41" s="59"/>
      <c r="T41" s="59"/>
      <c r="U41" s="59"/>
      <c r="V41" s="59"/>
      <c r="W41" s="59"/>
      <c r="X41" s="59"/>
      <c r="Y41" s="59"/>
      <c r="Z41" s="59"/>
      <c r="AA41" s="59"/>
      <c r="AB41" s="59"/>
    </row>
    <row r="42" spans="1:28" ht="12.75" x14ac:dyDescent="0.2">
      <c r="A42" s="60" t="s">
        <v>352</v>
      </c>
      <c r="B42" s="60">
        <v>1</v>
      </c>
      <c r="C42" s="59"/>
      <c r="D42" s="59"/>
      <c r="E42" s="59"/>
      <c r="F42" s="59"/>
      <c r="G42" s="58"/>
      <c r="H42" s="60" t="s">
        <v>353</v>
      </c>
      <c r="I42" s="60" t="s">
        <v>354</v>
      </c>
      <c r="J42" s="60" t="s">
        <v>355</v>
      </c>
      <c r="K42" s="60" t="s">
        <v>356</v>
      </c>
      <c r="L42" s="60" t="s">
        <v>357</v>
      </c>
      <c r="M42" s="60" t="s">
        <v>358</v>
      </c>
      <c r="N42" s="59"/>
      <c r="O42" s="59"/>
      <c r="P42" s="59"/>
      <c r="Q42" s="59"/>
      <c r="R42" s="59"/>
      <c r="S42" s="59"/>
      <c r="T42" s="59"/>
      <c r="U42" s="59"/>
      <c r="V42" s="59"/>
      <c r="W42" s="59"/>
      <c r="X42" s="59"/>
      <c r="Y42" s="59"/>
      <c r="Z42" s="59"/>
      <c r="AA42" s="59"/>
      <c r="AB42" s="59"/>
    </row>
    <row r="43" spans="1:28" ht="12.75" x14ac:dyDescent="0.2">
      <c r="A43" s="60" t="s">
        <v>359</v>
      </c>
      <c r="B43" s="59"/>
      <c r="C43" s="59"/>
      <c r="D43" s="60">
        <v>1</v>
      </c>
      <c r="E43" s="59"/>
      <c r="F43" s="59"/>
      <c r="G43" s="51"/>
      <c r="H43" s="60" t="s">
        <v>360</v>
      </c>
      <c r="I43" s="60" t="s">
        <v>361</v>
      </c>
      <c r="J43" s="60" t="s">
        <v>362</v>
      </c>
      <c r="K43" s="60" t="s">
        <v>363</v>
      </c>
      <c r="L43" s="60" t="s">
        <v>364</v>
      </c>
      <c r="M43" s="60" t="s">
        <v>365</v>
      </c>
      <c r="N43" s="59"/>
      <c r="O43" s="59"/>
      <c r="P43" s="59"/>
      <c r="Q43" s="59"/>
      <c r="R43" s="59"/>
      <c r="S43" s="59"/>
      <c r="T43" s="59"/>
      <c r="U43" s="59"/>
      <c r="V43" s="59"/>
      <c r="W43" s="59"/>
      <c r="X43" s="59"/>
      <c r="Y43" s="59"/>
      <c r="Z43" s="59"/>
      <c r="AA43" s="59"/>
      <c r="AB43" s="59"/>
    </row>
    <row r="44" spans="1:28" ht="12.75" x14ac:dyDescent="0.2">
      <c r="A44" s="13" t="s">
        <v>366</v>
      </c>
      <c r="B44" s="51">
        <f>SUM(B45:B50)</f>
        <v>0</v>
      </c>
      <c r="C44" s="51">
        <f>SUM(C45:C50)</f>
        <v>2</v>
      </c>
      <c r="D44" s="51">
        <f>SUM(D45:D50)</f>
        <v>3</v>
      </c>
      <c r="E44" s="51">
        <f>SUM(E45:E50)</f>
        <v>0</v>
      </c>
      <c r="F44" s="51">
        <f>SUM(F45:F50)</f>
        <v>1</v>
      </c>
      <c r="G44" s="20">
        <f>((B44*1)+(C44*2)+(D44*3)+(E44*4)+(F44*5))/6</f>
        <v>3</v>
      </c>
      <c r="H44" s="51"/>
      <c r="I44" s="51"/>
      <c r="J44" s="51"/>
      <c r="K44" s="51"/>
      <c r="L44" s="51"/>
      <c r="M44" s="51"/>
      <c r="N44" s="51"/>
      <c r="O44" s="51"/>
      <c r="P44" s="51"/>
      <c r="Q44" s="51"/>
      <c r="R44" s="51"/>
      <c r="S44" s="51"/>
      <c r="T44" s="51"/>
      <c r="U44" s="51"/>
      <c r="V44" s="51"/>
      <c r="W44" s="51"/>
      <c r="X44" s="51"/>
      <c r="Y44" s="51"/>
      <c r="Z44" s="51"/>
      <c r="AA44" s="51"/>
      <c r="AB44" s="51"/>
    </row>
    <row r="45" spans="1:28" ht="12.75" x14ac:dyDescent="0.2">
      <c r="A45" s="60" t="s">
        <v>367</v>
      </c>
      <c r="B45" s="59"/>
      <c r="C45" s="60">
        <v>1</v>
      </c>
      <c r="D45" s="59"/>
      <c r="E45" s="59"/>
      <c r="F45" s="59"/>
      <c r="G45" s="58"/>
      <c r="H45" s="60" t="s">
        <v>368</v>
      </c>
      <c r="I45" s="60" t="s">
        <v>369</v>
      </c>
      <c r="J45" s="60" t="s">
        <v>370</v>
      </c>
      <c r="K45" s="60" t="s">
        <v>371</v>
      </c>
      <c r="L45" s="60" t="s">
        <v>372</v>
      </c>
      <c r="M45" s="60" t="s">
        <v>373</v>
      </c>
      <c r="N45" s="59"/>
      <c r="O45" s="59"/>
      <c r="P45" s="59"/>
      <c r="Q45" s="59"/>
      <c r="R45" s="59"/>
      <c r="S45" s="59"/>
      <c r="T45" s="59"/>
      <c r="U45" s="59"/>
      <c r="V45" s="59"/>
      <c r="W45" s="59"/>
      <c r="X45" s="59"/>
      <c r="Y45" s="59"/>
      <c r="Z45" s="59"/>
      <c r="AA45" s="59"/>
      <c r="AB45" s="59"/>
    </row>
    <row r="46" spans="1:28" ht="12.75" x14ac:dyDescent="0.2">
      <c r="A46" s="60" t="s">
        <v>374</v>
      </c>
      <c r="B46" s="59"/>
      <c r="C46" s="59"/>
      <c r="D46" s="60">
        <v>1</v>
      </c>
      <c r="E46" s="59"/>
      <c r="F46" s="59"/>
      <c r="G46" s="58"/>
      <c r="H46" s="60" t="s">
        <v>375</v>
      </c>
      <c r="I46" s="60" t="s">
        <v>376</v>
      </c>
      <c r="J46" s="60" t="s">
        <v>377</v>
      </c>
      <c r="K46" s="60" t="s">
        <v>378</v>
      </c>
      <c r="L46" s="60" t="s">
        <v>379</v>
      </c>
      <c r="M46" s="60" t="s">
        <v>380</v>
      </c>
      <c r="N46" s="59"/>
      <c r="O46" s="59"/>
      <c r="P46" s="59"/>
      <c r="Q46" s="59"/>
      <c r="R46" s="59"/>
      <c r="S46" s="59"/>
      <c r="T46" s="59"/>
      <c r="U46" s="59"/>
      <c r="V46" s="59"/>
      <c r="W46" s="59"/>
      <c r="X46" s="59"/>
      <c r="Y46" s="59"/>
      <c r="Z46" s="59"/>
      <c r="AA46" s="59"/>
      <c r="AB46" s="59"/>
    </row>
    <row r="47" spans="1:28" ht="12.75" x14ac:dyDescent="0.2">
      <c r="A47" s="54" t="s">
        <v>381</v>
      </c>
      <c r="B47" s="59"/>
      <c r="C47" s="60">
        <v>1</v>
      </c>
      <c r="D47" s="59"/>
      <c r="E47" s="59"/>
      <c r="F47" s="59"/>
      <c r="G47" s="58"/>
      <c r="H47" s="54" t="s">
        <v>382</v>
      </c>
      <c r="I47" s="60" t="s">
        <v>383</v>
      </c>
      <c r="J47" s="60" t="s">
        <v>384</v>
      </c>
      <c r="K47" s="60" t="s">
        <v>385</v>
      </c>
      <c r="L47" s="60" t="s">
        <v>386</v>
      </c>
      <c r="M47" s="60" t="s">
        <v>387</v>
      </c>
      <c r="N47" s="59"/>
      <c r="O47" s="59"/>
      <c r="P47" s="59"/>
      <c r="Q47" s="59"/>
      <c r="R47" s="59"/>
      <c r="S47" s="59"/>
      <c r="T47" s="59"/>
      <c r="U47" s="59"/>
      <c r="V47" s="59"/>
      <c r="W47" s="59"/>
      <c r="X47" s="59"/>
      <c r="Y47" s="59"/>
      <c r="Z47" s="59"/>
      <c r="AA47" s="59"/>
      <c r="AB47" s="59"/>
    </row>
    <row r="48" spans="1:28" ht="12.75" x14ac:dyDescent="0.2">
      <c r="A48" s="60" t="s">
        <v>388</v>
      </c>
      <c r="B48" s="59"/>
      <c r="C48" s="59"/>
      <c r="D48" s="59"/>
      <c r="E48" s="59"/>
      <c r="F48" s="60">
        <v>1</v>
      </c>
      <c r="G48" s="58"/>
      <c r="H48" s="60" t="s">
        <v>389</v>
      </c>
      <c r="I48" s="60" t="s">
        <v>390</v>
      </c>
      <c r="J48" s="60" t="s">
        <v>391</v>
      </c>
      <c r="K48" s="60" t="s">
        <v>392</v>
      </c>
      <c r="L48" s="60" t="s">
        <v>393</v>
      </c>
      <c r="M48" s="60" t="s">
        <v>394</v>
      </c>
      <c r="N48" s="59"/>
      <c r="O48" s="59"/>
      <c r="P48" s="59"/>
      <c r="Q48" s="59"/>
      <c r="R48" s="59"/>
      <c r="S48" s="59"/>
      <c r="T48" s="59"/>
      <c r="U48" s="59"/>
      <c r="V48" s="59"/>
      <c r="W48" s="59"/>
      <c r="X48" s="59"/>
      <c r="Y48" s="59"/>
      <c r="Z48" s="59"/>
      <c r="AA48" s="59"/>
      <c r="AB48" s="59"/>
    </row>
    <row r="49" spans="1:28" ht="12.75" x14ac:dyDescent="0.2">
      <c r="A49" s="60" t="s">
        <v>395</v>
      </c>
      <c r="B49" s="59"/>
      <c r="C49" s="59"/>
      <c r="D49" s="60">
        <v>1</v>
      </c>
      <c r="E49" s="59"/>
      <c r="F49" s="59"/>
      <c r="G49" s="58"/>
      <c r="H49" s="60" t="s">
        <v>396</v>
      </c>
      <c r="I49" s="60" t="s">
        <v>397</v>
      </c>
      <c r="J49" s="60" t="s">
        <v>398</v>
      </c>
      <c r="K49" s="60" t="s">
        <v>399</v>
      </c>
      <c r="L49" s="60" t="s">
        <v>400</v>
      </c>
      <c r="M49" s="60" t="s">
        <v>401</v>
      </c>
      <c r="N49" s="59"/>
      <c r="O49" s="59"/>
      <c r="P49" s="59"/>
      <c r="Q49" s="59"/>
      <c r="R49" s="59"/>
      <c r="S49" s="59"/>
      <c r="T49" s="59"/>
      <c r="U49" s="59"/>
      <c r="V49" s="59"/>
      <c r="W49" s="59"/>
      <c r="X49" s="59"/>
      <c r="Y49" s="59"/>
      <c r="Z49" s="59"/>
      <c r="AA49" s="59"/>
      <c r="AB49" s="59"/>
    </row>
    <row r="50" spans="1:28" ht="12.75" x14ac:dyDescent="0.2">
      <c r="A50" s="60" t="s">
        <v>402</v>
      </c>
      <c r="B50" s="59"/>
      <c r="C50" s="59"/>
      <c r="D50" s="60">
        <v>1</v>
      </c>
      <c r="E50" s="59"/>
      <c r="F50" s="59"/>
      <c r="G50" s="20"/>
      <c r="H50" s="60" t="s">
        <v>403</v>
      </c>
      <c r="I50" s="60" t="s">
        <v>404</v>
      </c>
      <c r="J50" s="60" t="s">
        <v>405</v>
      </c>
      <c r="K50" s="60" t="s">
        <v>406</v>
      </c>
      <c r="L50" s="60" t="s">
        <v>407</v>
      </c>
      <c r="M50" s="60" t="s">
        <v>408</v>
      </c>
      <c r="N50" s="59"/>
      <c r="O50" s="59"/>
      <c r="P50" s="59"/>
      <c r="Q50" s="59"/>
      <c r="R50" s="59"/>
      <c r="S50" s="59"/>
      <c r="T50" s="59"/>
      <c r="U50" s="59"/>
      <c r="V50" s="59"/>
      <c r="W50" s="59"/>
      <c r="X50" s="59"/>
      <c r="Y50" s="59"/>
      <c r="Z50" s="59"/>
      <c r="AA50" s="59"/>
      <c r="AB50" s="59"/>
    </row>
    <row r="51" spans="1:28" ht="12.75" x14ac:dyDescent="0.2">
      <c r="A51" s="12"/>
      <c r="B51" s="37"/>
      <c r="C51" s="37"/>
      <c r="D51" s="37"/>
      <c r="E51" s="37"/>
      <c r="F51" s="37"/>
      <c r="G51" s="12"/>
      <c r="H51" s="12"/>
      <c r="I51" s="37"/>
      <c r="J51" s="37"/>
      <c r="K51" s="37"/>
      <c r="L51" s="37"/>
      <c r="M51" s="37"/>
      <c r="N51" s="37"/>
      <c r="O51" s="37"/>
      <c r="P51" s="37"/>
      <c r="Q51" s="37"/>
      <c r="R51" s="37"/>
      <c r="S51" s="37"/>
      <c r="T51" s="37"/>
      <c r="U51" s="37"/>
      <c r="V51" s="37"/>
      <c r="W51" s="37"/>
      <c r="X51" s="37"/>
      <c r="Y51" s="37"/>
      <c r="Z51" s="37"/>
      <c r="AA51" s="37"/>
      <c r="AB51" s="37"/>
    </row>
    <row r="52" spans="1:28" ht="12.75" x14ac:dyDescent="0.2">
      <c r="A52" s="13" t="s">
        <v>409</v>
      </c>
      <c r="B52" s="51"/>
      <c r="C52" s="51"/>
      <c r="D52" s="51"/>
      <c r="E52" s="51"/>
      <c r="F52" s="51"/>
      <c r="G52" s="20">
        <f>AVERAGE(G44,G34,G28,G22,G16,G9,G3)</f>
        <v>2.9777777777777779</v>
      </c>
      <c r="H52" s="51"/>
      <c r="I52" s="51"/>
      <c r="J52" s="51"/>
      <c r="K52" s="51"/>
      <c r="L52" s="51"/>
      <c r="M52" s="51"/>
      <c r="N52" s="51"/>
      <c r="O52" s="51"/>
      <c r="P52" s="51"/>
      <c r="Q52" s="51"/>
      <c r="R52" s="51"/>
      <c r="S52" s="51"/>
      <c r="T52" s="51"/>
      <c r="U52" s="51"/>
      <c r="V52" s="51"/>
      <c r="W52" s="51"/>
      <c r="X52" s="51"/>
      <c r="Y52" s="51"/>
      <c r="Z52" s="51"/>
      <c r="AA52" s="51"/>
      <c r="AB52" s="51"/>
    </row>
    <row r="53" spans="1:28" ht="12.75" x14ac:dyDescent="0.2">
      <c r="A53" s="12"/>
      <c r="B53" s="37"/>
      <c r="C53" s="37"/>
      <c r="D53" s="37"/>
      <c r="E53" s="37"/>
      <c r="F53" s="37"/>
      <c r="G53" s="12"/>
      <c r="H53" s="12"/>
      <c r="I53" s="37"/>
      <c r="J53" s="37"/>
      <c r="K53" s="37"/>
      <c r="L53" s="37"/>
      <c r="M53" s="37"/>
      <c r="N53" s="37"/>
      <c r="O53" s="37"/>
      <c r="P53" s="37"/>
      <c r="Q53" s="37"/>
      <c r="R53" s="37"/>
      <c r="S53" s="37"/>
      <c r="T53" s="37"/>
      <c r="U53" s="37"/>
      <c r="V53" s="37"/>
      <c r="W53" s="37"/>
      <c r="X53" s="37"/>
      <c r="Y53" s="37"/>
      <c r="Z53" s="37"/>
      <c r="AA53" s="37"/>
      <c r="AB53" s="37"/>
    </row>
    <row r="54" spans="1:28" ht="12.75" x14ac:dyDescent="0.2">
      <c r="A54" s="60"/>
      <c r="B54" s="59"/>
      <c r="C54" s="59"/>
      <c r="D54" s="59"/>
      <c r="E54" s="59"/>
      <c r="F54" s="59"/>
      <c r="G54" s="58"/>
      <c r="H54" s="60"/>
      <c r="I54" s="59"/>
      <c r="J54" s="59"/>
      <c r="K54" s="59"/>
      <c r="L54" s="59"/>
      <c r="M54" s="59"/>
      <c r="N54" s="59"/>
      <c r="O54" s="59"/>
      <c r="P54" s="59"/>
      <c r="Q54" s="59"/>
      <c r="R54" s="59"/>
      <c r="S54" s="59"/>
      <c r="T54" s="59"/>
      <c r="U54" s="59"/>
      <c r="V54" s="59"/>
      <c r="W54" s="59"/>
      <c r="X54" s="59"/>
      <c r="Y54" s="59"/>
      <c r="Z54" s="59"/>
      <c r="AA54" s="59"/>
      <c r="AB54" s="59"/>
    </row>
    <row r="55" spans="1:28" ht="12.75" x14ac:dyDescent="0.2">
      <c r="A55" s="59"/>
      <c r="B55" s="59"/>
      <c r="C55" s="59"/>
      <c r="D55" s="59"/>
      <c r="E55" s="59"/>
      <c r="F55" s="59"/>
      <c r="G55" s="51"/>
      <c r="H55" s="59"/>
      <c r="I55" s="59"/>
      <c r="J55" s="59"/>
      <c r="K55" s="59"/>
      <c r="L55" s="59"/>
      <c r="M55" s="59"/>
      <c r="N55" s="59"/>
      <c r="O55" s="59"/>
      <c r="P55" s="59"/>
      <c r="Q55" s="59"/>
      <c r="R55" s="59"/>
      <c r="S55" s="59"/>
      <c r="T55" s="59"/>
      <c r="U55" s="59"/>
      <c r="V55" s="59"/>
      <c r="W55" s="59"/>
      <c r="X55" s="59"/>
      <c r="Y55" s="59"/>
      <c r="Z55" s="59"/>
      <c r="AA55" s="59"/>
      <c r="AB55" s="59"/>
    </row>
    <row r="56" spans="1:28" ht="12.75" x14ac:dyDescent="0.2">
      <c r="A56" s="59"/>
      <c r="B56" s="59"/>
      <c r="C56" s="59"/>
      <c r="D56" s="59"/>
      <c r="E56" s="59"/>
      <c r="F56" s="59"/>
      <c r="G56" s="58"/>
      <c r="H56" s="59"/>
      <c r="I56" s="59"/>
      <c r="J56" s="59"/>
      <c r="K56" s="59"/>
      <c r="L56" s="59"/>
      <c r="M56" s="59"/>
      <c r="N56" s="59"/>
      <c r="O56" s="59"/>
      <c r="P56" s="59"/>
      <c r="Q56" s="59"/>
      <c r="R56" s="59"/>
      <c r="S56" s="59"/>
      <c r="T56" s="59"/>
      <c r="U56" s="59"/>
      <c r="V56" s="59"/>
      <c r="W56" s="59"/>
      <c r="X56" s="59"/>
      <c r="Y56" s="59"/>
      <c r="Z56" s="59"/>
      <c r="AA56" s="59"/>
      <c r="AB56" s="59"/>
    </row>
    <row r="57" spans="1:28" ht="12.75" x14ac:dyDescent="0.2">
      <c r="A57" s="59"/>
      <c r="B57" s="59"/>
      <c r="C57" s="59"/>
      <c r="D57" s="59"/>
      <c r="E57" s="59"/>
      <c r="F57" s="59"/>
      <c r="G57" s="51"/>
      <c r="H57" s="59"/>
      <c r="I57" s="59"/>
      <c r="J57" s="59"/>
      <c r="K57" s="59"/>
      <c r="L57" s="59"/>
      <c r="M57" s="59"/>
      <c r="N57" s="59"/>
      <c r="O57" s="59"/>
      <c r="P57" s="59"/>
      <c r="Q57" s="59"/>
      <c r="R57" s="59"/>
      <c r="S57" s="59"/>
      <c r="T57" s="59"/>
      <c r="U57" s="59"/>
      <c r="V57" s="59"/>
      <c r="W57" s="59"/>
      <c r="X57" s="59"/>
      <c r="Y57" s="59"/>
      <c r="Z57" s="59"/>
      <c r="AA57" s="59"/>
      <c r="AB57" s="59"/>
    </row>
    <row r="58" spans="1:28" ht="12.75" x14ac:dyDescent="0.2">
      <c r="A58" s="59"/>
      <c r="B58" s="59"/>
      <c r="C58" s="59"/>
      <c r="D58" s="59"/>
      <c r="E58" s="59"/>
      <c r="F58" s="59"/>
      <c r="G58" s="51"/>
      <c r="H58" s="59"/>
      <c r="I58" s="59"/>
      <c r="J58" s="59"/>
      <c r="K58" s="59"/>
      <c r="L58" s="59"/>
      <c r="M58" s="59"/>
      <c r="N58" s="59"/>
      <c r="O58" s="59"/>
      <c r="P58" s="59"/>
      <c r="Q58" s="59"/>
      <c r="R58" s="59"/>
      <c r="S58" s="59"/>
      <c r="T58" s="59"/>
      <c r="U58" s="59"/>
      <c r="V58" s="59"/>
      <c r="W58" s="59"/>
      <c r="X58" s="59"/>
      <c r="Y58" s="59"/>
      <c r="Z58" s="59"/>
      <c r="AA58" s="59"/>
      <c r="AB58" s="59"/>
    </row>
    <row r="59" spans="1:28" ht="12.75" x14ac:dyDescent="0.2">
      <c r="A59" s="59"/>
      <c r="B59" s="59"/>
      <c r="C59" s="59"/>
      <c r="D59" s="59"/>
      <c r="E59" s="59"/>
      <c r="F59" s="59"/>
      <c r="G59" s="51"/>
      <c r="H59" s="59"/>
      <c r="I59" s="59"/>
      <c r="J59" s="59"/>
      <c r="K59" s="59"/>
      <c r="L59" s="59"/>
      <c r="M59" s="59"/>
      <c r="N59" s="59"/>
      <c r="O59" s="59"/>
      <c r="P59" s="59"/>
      <c r="Q59" s="59"/>
      <c r="R59" s="59"/>
      <c r="S59" s="59"/>
      <c r="T59" s="59"/>
      <c r="U59" s="59"/>
      <c r="V59" s="59"/>
      <c r="W59" s="59"/>
      <c r="X59" s="59"/>
      <c r="Y59" s="59"/>
      <c r="Z59" s="59"/>
      <c r="AA59" s="59"/>
      <c r="AB59" s="59"/>
    </row>
    <row r="60" spans="1:28" ht="12.75" x14ac:dyDescent="0.2">
      <c r="A60" s="59"/>
      <c r="B60" s="59"/>
      <c r="C60" s="59"/>
      <c r="D60" s="59"/>
      <c r="E60" s="59"/>
      <c r="F60" s="59"/>
      <c r="G60" s="58"/>
      <c r="H60" s="59"/>
      <c r="I60" s="59"/>
      <c r="J60" s="59"/>
      <c r="K60" s="59"/>
      <c r="L60" s="59"/>
      <c r="M60" s="59"/>
      <c r="N60" s="59"/>
      <c r="O60" s="59"/>
      <c r="P60" s="59"/>
      <c r="Q60" s="59"/>
      <c r="R60" s="59"/>
      <c r="S60" s="59"/>
      <c r="T60" s="59"/>
      <c r="U60" s="59"/>
      <c r="V60" s="59"/>
      <c r="W60" s="59"/>
      <c r="X60" s="59"/>
      <c r="Y60" s="59"/>
      <c r="Z60" s="59"/>
      <c r="AA60" s="59"/>
      <c r="AB60" s="59"/>
    </row>
    <row r="61" spans="1:28" ht="12.75" x14ac:dyDescent="0.2">
      <c r="A61" s="59"/>
      <c r="B61" s="59"/>
      <c r="C61" s="59"/>
      <c r="D61" s="59"/>
      <c r="E61" s="59"/>
      <c r="F61" s="59"/>
      <c r="G61" s="58"/>
      <c r="H61" s="59"/>
      <c r="I61" s="59"/>
      <c r="J61" s="59"/>
      <c r="K61" s="59"/>
      <c r="L61" s="59"/>
      <c r="M61" s="59"/>
      <c r="N61" s="59"/>
      <c r="O61" s="59"/>
      <c r="P61" s="59"/>
      <c r="Q61" s="59"/>
      <c r="R61" s="59"/>
      <c r="S61" s="59"/>
      <c r="T61" s="59"/>
      <c r="U61" s="59"/>
      <c r="V61" s="59"/>
      <c r="W61" s="59"/>
      <c r="X61" s="59"/>
      <c r="Y61" s="59"/>
      <c r="Z61" s="59"/>
      <c r="AA61" s="59"/>
      <c r="AB61" s="59"/>
    </row>
    <row r="62" spans="1:28" ht="12.75" x14ac:dyDescent="0.2">
      <c r="A62" s="59"/>
      <c r="B62" s="59"/>
      <c r="C62" s="59"/>
      <c r="D62" s="59"/>
      <c r="E62" s="59"/>
      <c r="F62" s="59"/>
      <c r="G62" s="58"/>
      <c r="H62" s="59"/>
      <c r="I62" s="59"/>
      <c r="J62" s="59"/>
      <c r="K62" s="59"/>
      <c r="L62" s="59"/>
      <c r="M62" s="59"/>
      <c r="N62" s="59"/>
      <c r="O62" s="59"/>
      <c r="P62" s="59"/>
      <c r="Q62" s="59"/>
      <c r="R62" s="59"/>
      <c r="S62" s="59"/>
      <c r="T62" s="59"/>
      <c r="U62" s="59"/>
      <c r="V62" s="59"/>
      <c r="W62" s="59"/>
      <c r="X62" s="59"/>
      <c r="Y62" s="59"/>
      <c r="Z62" s="59"/>
      <c r="AA62" s="59"/>
      <c r="AB62" s="59"/>
    </row>
    <row r="63" spans="1:28" ht="12.75" x14ac:dyDescent="0.2">
      <c r="A63" s="59"/>
      <c r="B63" s="59"/>
      <c r="C63" s="59"/>
      <c r="D63" s="59"/>
      <c r="E63" s="59"/>
      <c r="F63" s="59"/>
      <c r="G63" s="58"/>
      <c r="H63" s="59"/>
      <c r="I63" s="59"/>
      <c r="J63" s="59"/>
      <c r="K63" s="59"/>
      <c r="L63" s="59"/>
      <c r="M63" s="59"/>
      <c r="N63" s="59"/>
      <c r="O63" s="59"/>
      <c r="P63" s="59"/>
      <c r="Q63" s="59"/>
      <c r="R63" s="59"/>
      <c r="S63" s="59"/>
      <c r="T63" s="59"/>
      <c r="U63" s="59"/>
      <c r="V63" s="59"/>
      <c r="W63" s="59"/>
      <c r="X63" s="59"/>
      <c r="Y63" s="59"/>
      <c r="Z63" s="59"/>
      <c r="AA63" s="59"/>
      <c r="AB63" s="59"/>
    </row>
    <row r="64" spans="1:28" ht="12.75" x14ac:dyDescent="0.2">
      <c r="A64" s="59"/>
      <c r="B64" s="59"/>
      <c r="C64" s="59"/>
      <c r="D64" s="59"/>
      <c r="E64" s="59"/>
      <c r="F64" s="59"/>
      <c r="G64" s="58"/>
      <c r="H64" s="59"/>
      <c r="I64" s="59"/>
      <c r="J64" s="59"/>
      <c r="K64" s="59"/>
      <c r="L64" s="59"/>
      <c r="M64" s="59"/>
      <c r="N64" s="59"/>
      <c r="O64" s="59"/>
      <c r="P64" s="59"/>
      <c r="Q64" s="59"/>
      <c r="R64" s="59"/>
      <c r="S64" s="59"/>
      <c r="T64" s="59"/>
      <c r="U64" s="59"/>
      <c r="V64" s="59"/>
      <c r="W64" s="59"/>
      <c r="X64" s="59"/>
      <c r="Y64" s="59"/>
      <c r="Z64" s="59"/>
      <c r="AA64" s="59"/>
      <c r="AB64" s="59"/>
    </row>
    <row r="65" spans="7:7" ht="12.75" x14ac:dyDescent="0.2">
      <c r="G65" s="51"/>
    </row>
    <row r="66" spans="7:7" ht="12.75" x14ac:dyDescent="0.2">
      <c r="G66" s="51"/>
    </row>
    <row r="67" spans="7:7" ht="12.75" x14ac:dyDescent="0.2">
      <c r="G67" s="51"/>
    </row>
    <row r="68" spans="7:7" ht="12.75" x14ac:dyDescent="0.2">
      <c r="G68" s="51"/>
    </row>
    <row r="69" spans="7:7" ht="12.75" x14ac:dyDescent="0.2">
      <c r="G69" s="51"/>
    </row>
    <row r="70" spans="7:7" ht="12.75" x14ac:dyDescent="0.2">
      <c r="G70" s="51"/>
    </row>
    <row r="71" spans="7:7" ht="12.75" x14ac:dyDescent="0.2">
      <c r="G71" s="51"/>
    </row>
    <row r="72" spans="7:7" ht="12.75" x14ac:dyDescent="0.2">
      <c r="G72" s="51"/>
    </row>
    <row r="73" spans="7:7" ht="12.75" x14ac:dyDescent="0.2">
      <c r="G73" s="51"/>
    </row>
    <row r="74" spans="7:7" ht="12.75" x14ac:dyDescent="0.2">
      <c r="G74" s="51"/>
    </row>
    <row r="75" spans="7:7" ht="12.75" x14ac:dyDescent="0.2">
      <c r="G75" s="51"/>
    </row>
    <row r="76" spans="7:7" ht="12.75" x14ac:dyDescent="0.2">
      <c r="G76" s="51"/>
    </row>
    <row r="77" spans="7:7" ht="12.75" x14ac:dyDescent="0.2">
      <c r="G77" s="51"/>
    </row>
    <row r="78" spans="7:7" ht="12.75" x14ac:dyDescent="0.2">
      <c r="G78" s="51"/>
    </row>
    <row r="79" spans="7:7" ht="12.75" x14ac:dyDescent="0.2">
      <c r="G79" s="51"/>
    </row>
    <row r="80" spans="7:7" ht="12.75" x14ac:dyDescent="0.2">
      <c r="G80" s="51"/>
    </row>
    <row r="81" spans="7:7" ht="12.75" x14ac:dyDescent="0.2">
      <c r="G81" s="51"/>
    </row>
    <row r="82" spans="7:7" ht="12.75" x14ac:dyDescent="0.2">
      <c r="G82" s="51"/>
    </row>
    <row r="83" spans="7:7" ht="12.75" x14ac:dyDescent="0.2">
      <c r="G83" s="51"/>
    </row>
    <row r="84" spans="7:7" ht="12.75" x14ac:dyDescent="0.2">
      <c r="G84" s="51"/>
    </row>
    <row r="85" spans="7:7" ht="12.75" x14ac:dyDescent="0.2">
      <c r="G85" s="51"/>
    </row>
    <row r="86" spans="7:7" ht="12.75" x14ac:dyDescent="0.2">
      <c r="G86" s="51"/>
    </row>
    <row r="87" spans="7:7" ht="12.75" x14ac:dyDescent="0.2">
      <c r="G87" s="51"/>
    </row>
    <row r="88" spans="7:7" ht="12.75" x14ac:dyDescent="0.2">
      <c r="G88" s="51"/>
    </row>
    <row r="89" spans="7:7" ht="12.75" x14ac:dyDescent="0.2">
      <c r="G89" s="51"/>
    </row>
    <row r="90" spans="7:7" ht="12.75" x14ac:dyDescent="0.2">
      <c r="G90" s="51"/>
    </row>
    <row r="91" spans="7:7" ht="12.75" x14ac:dyDescent="0.2">
      <c r="G91" s="51"/>
    </row>
    <row r="92" spans="7:7" ht="12.75" x14ac:dyDescent="0.2">
      <c r="G92" s="51"/>
    </row>
    <row r="93" spans="7:7" ht="12.75" x14ac:dyDescent="0.2">
      <c r="G93" s="51"/>
    </row>
    <row r="94" spans="7:7" ht="12.75" x14ac:dyDescent="0.2">
      <c r="G94" s="51"/>
    </row>
    <row r="95" spans="7:7" ht="12.75" x14ac:dyDescent="0.2">
      <c r="G95" s="51"/>
    </row>
    <row r="96" spans="7:7" ht="12.75" x14ac:dyDescent="0.2">
      <c r="G96" s="51"/>
    </row>
    <row r="97" spans="7:7" ht="12.75" x14ac:dyDescent="0.2">
      <c r="G97" s="51"/>
    </row>
    <row r="98" spans="7:7" ht="12.75" x14ac:dyDescent="0.2">
      <c r="G98" s="51"/>
    </row>
    <row r="99" spans="7:7" ht="12.75" x14ac:dyDescent="0.2">
      <c r="G99" s="51"/>
    </row>
    <row r="100" spans="7:7" ht="12.75" x14ac:dyDescent="0.2">
      <c r="G100" s="51"/>
    </row>
    <row r="101" spans="7:7" ht="12.75" x14ac:dyDescent="0.2">
      <c r="G101" s="51"/>
    </row>
    <row r="102" spans="7:7" ht="12.75" x14ac:dyDescent="0.2">
      <c r="G102" s="51"/>
    </row>
    <row r="103" spans="7:7" ht="12.75" x14ac:dyDescent="0.2">
      <c r="G103" s="51"/>
    </row>
    <row r="104" spans="7:7" ht="12.75" x14ac:dyDescent="0.2">
      <c r="G104" s="51"/>
    </row>
    <row r="105" spans="7:7" ht="12.75" x14ac:dyDescent="0.2">
      <c r="G105" s="51"/>
    </row>
    <row r="106" spans="7:7" ht="12.75" x14ac:dyDescent="0.2">
      <c r="G106" s="51"/>
    </row>
    <row r="107" spans="7:7" ht="12.75" x14ac:dyDescent="0.2">
      <c r="G107" s="51"/>
    </row>
    <row r="108" spans="7:7" ht="12.75" x14ac:dyDescent="0.2">
      <c r="G108" s="51"/>
    </row>
    <row r="109" spans="7:7" ht="12.75" x14ac:dyDescent="0.2">
      <c r="G109" s="51"/>
    </row>
    <row r="110" spans="7:7" ht="12.75" x14ac:dyDescent="0.2">
      <c r="G110" s="51"/>
    </row>
    <row r="111" spans="7:7" ht="12.75" x14ac:dyDescent="0.2">
      <c r="G111" s="51"/>
    </row>
    <row r="112" spans="7:7" ht="12.75" x14ac:dyDescent="0.2">
      <c r="G112" s="51"/>
    </row>
    <row r="113" spans="7:7" ht="12.75" x14ac:dyDescent="0.2">
      <c r="G113" s="51"/>
    </row>
    <row r="114" spans="7:7" ht="12.75" x14ac:dyDescent="0.2">
      <c r="G114" s="51"/>
    </row>
    <row r="115" spans="7:7" ht="12.75" x14ac:dyDescent="0.2">
      <c r="G115" s="51"/>
    </row>
    <row r="116" spans="7:7" ht="12.75" x14ac:dyDescent="0.2">
      <c r="G116" s="51"/>
    </row>
    <row r="117" spans="7:7" ht="12.75" x14ac:dyDescent="0.2">
      <c r="G117" s="51"/>
    </row>
    <row r="118" spans="7:7" ht="12.75" x14ac:dyDescent="0.2">
      <c r="G118" s="51"/>
    </row>
    <row r="119" spans="7:7" ht="12.75" x14ac:dyDescent="0.2">
      <c r="G119" s="51"/>
    </row>
    <row r="120" spans="7:7" ht="12.75" x14ac:dyDescent="0.2">
      <c r="G120" s="51"/>
    </row>
    <row r="121" spans="7:7" ht="12.75" x14ac:dyDescent="0.2">
      <c r="G121" s="51"/>
    </row>
    <row r="122" spans="7:7" ht="12.75" x14ac:dyDescent="0.2">
      <c r="G122" s="51"/>
    </row>
    <row r="123" spans="7:7" ht="12.75" x14ac:dyDescent="0.2">
      <c r="G123" s="51"/>
    </row>
    <row r="124" spans="7:7" ht="12.75" x14ac:dyDescent="0.2">
      <c r="G124" s="51"/>
    </row>
    <row r="125" spans="7:7" ht="12.75" x14ac:dyDescent="0.2">
      <c r="G125" s="51"/>
    </row>
    <row r="126" spans="7:7" ht="12.75" x14ac:dyDescent="0.2">
      <c r="G126" s="51"/>
    </row>
    <row r="127" spans="7:7" ht="12.75" x14ac:dyDescent="0.2">
      <c r="G127" s="51"/>
    </row>
    <row r="128" spans="7:7" ht="12.75" x14ac:dyDescent="0.2">
      <c r="G128" s="51"/>
    </row>
    <row r="129" spans="7:7" ht="12.75" x14ac:dyDescent="0.2">
      <c r="G129" s="51"/>
    </row>
    <row r="130" spans="7:7" ht="12.75" x14ac:dyDescent="0.2">
      <c r="G130" s="51"/>
    </row>
    <row r="131" spans="7:7" ht="12.75" x14ac:dyDescent="0.2">
      <c r="G131" s="51"/>
    </row>
    <row r="132" spans="7:7" ht="12.75" x14ac:dyDescent="0.2">
      <c r="G132" s="51"/>
    </row>
    <row r="133" spans="7:7" ht="12.75" x14ac:dyDescent="0.2">
      <c r="G133" s="51"/>
    </row>
    <row r="134" spans="7:7" ht="12.75" x14ac:dyDescent="0.2">
      <c r="G134" s="51"/>
    </row>
    <row r="135" spans="7:7" ht="12.75" x14ac:dyDescent="0.2">
      <c r="G135" s="51"/>
    </row>
    <row r="136" spans="7:7" ht="12.75" x14ac:dyDescent="0.2">
      <c r="G136" s="51"/>
    </row>
    <row r="137" spans="7:7" ht="12.75" x14ac:dyDescent="0.2">
      <c r="G137" s="51"/>
    </row>
    <row r="138" spans="7:7" ht="12.75" x14ac:dyDescent="0.2">
      <c r="G138" s="51"/>
    </row>
    <row r="139" spans="7:7" ht="12.75" x14ac:dyDescent="0.2">
      <c r="G139" s="51"/>
    </row>
    <row r="140" spans="7:7" ht="12.75" x14ac:dyDescent="0.2">
      <c r="G140" s="51"/>
    </row>
    <row r="141" spans="7:7" ht="12.75" x14ac:dyDescent="0.2">
      <c r="G141" s="51"/>
    </row>
    <row r="142" spans="7:7" ht="12.75" x14ac:dyDescent="0.2">
      <c r="G142" s="51"/>
    </row>
    <row r="143" spans="7:7" ht="12.75" x14ac:dyDescent="0.2">
      <c r="G143" s="51"/>
    </row>
    <row r="144" spans="7:7" ht="12.75" x14ac:dyDescent="0.2">
      <c r="G144" s="51"/>
    </row>
    <row r="145" spans="7:7" ht="12.75" x14ac:dyDescent="0.2">
      <c r="G145" s="51"/>
    </row>
    <row r="146" spans="7:7" ht="12.75" x14ac:dyDescent="0.2">
      <c r="G146" s="51"/>
    </row>
    <row r="147" spans="7:7" ht="12.75" x14ac:dyDescent="0.2">
      <c r="G147" s="51"/>
    </row>
    <row r="148" spans="7:7" ht="12.75" x14ac:dyDescent="0.2">
      <c r="G148" s="51"/>
    </row>
    <row r="149" spans="7:7" ht="12.75" x14ac:dyDescent="0.2">
      <c r="G149" s="51"/>
    </row>
    <row r="150" spans="7:7" ht="12.75" x14ac:dyDescent="0.2">
      <c r="G150" s="51"/>
    </row>
    <row r="151" spans="7:7" ht="12.75" x14ac:dyDescent="0.2">
      <c r="G151" s="51"/>
    </row>
    <row r="152" spans="7:7" ht="12.75" x14ac:dyDescent="0.2">
      <c r="G152" s="51"/>
    </row>
    <row r="153" spans="7:7" ht="12.75" x14ac:dyDescent="0.2">
      <c r="G153" s="51"/>
    </row>
    <row r="154" spans="7:7" ht="12.75" x14ac:dyDescent="0.2">
      <c r="G154" s="51"/>
    </row>
    <row r="155" spans="7:7" ht="12.75" x14ac:dyDescent="0.2">
      <c r="G155" s="51"/>
    </row>
    <row r="156" spans="7:7" ht="12.75" x14ac:dyDescent="0.2">
      <c r="G156" s="51"/>
    </row>
    <row r="157" spans="7:7" ht="12.75" x14ac:dyDescent="0.2">
      <c r="G157" s="51"/>
    </row>
    <row r="158" spans="7:7" ht="12.75" x14ac:dyDescent="0.2">
      <c r="G158" s="51"/>
    </row>
    <row r="159" spans="7:7" ht="12.75" x14ac:dyDescent="0.2">
      <c r="G159" s="51"/>
    </row>
    <row r="160" spans="7:7" ht="12.75" x14ac:dyDescent="0.2">
      <c r="G160" s="51"/>
    </row>
    <row r="161" spans="7:7" ht="12.75" x14ac:dyDescent="0.2">
      <c r="G161" s="51"/>
    </row>
    <row r="162" spans="7:7" ht="12.75" x14ac:dyDescent="0.2">
      <c r="G162" s="51"/>
    </row>
    <row r="163" spans="7:7" ht="12.75" x14ac:dyDescent="0.2">
      <c r="G163" s="51"/>
    </row>
    <row r="164" spans="7:7" ht="12.75" x14ac:dyDescent="0.2">
      <c r="G164" s="51"/>
    </row>
    <row r="165" spans="7:7" ht="12.75" x14ac:dyDescent="0.2">
      <c r="G165" s="51"/>
    </row>
    <row r="166" spans="7:7" ht="12.75" x14ac:dyDescent="0.2">
      <c r="G166" s="51"/>
    </row>
    <row r="167" spans="7:7" ht="12.75" x14ac:dyDescent="0.2">
      <c r="G167" s="51"/>
    </row>
    <row r="168" spans="7:7" ht="12.75" x14ac:dyDescent="0.2">
      <c r="G168" s="51"/>
    </row>
    <row r="169" spans="7:7" ht="12.75" x14ac:dyDescent="0.2">
      <c r="G169" s="51"/>
    </row>
    <row r="170" spans="7:7" ht="12.75" x14ac:dyDescent="0.2">
      <c r="G170" s="51"/>
    </row>
    <row r="171" spans="7:7" ht="12.75" x14ac:dyDescent="0.2">
      <c r="G171" s="51"/>
    </row>
    <row r="172" spans="7:7" ht="12.75" x14ac:dyDescent="0.2">
      <c r="G172" s="51"/>
    </row>
    <row r="173" spans="7:7" ht="12.75" x14ac:dyDescent="0.2">
      <c r="G173" s="51"/>
    </row>
    <row r="174" spans="7:7" ht="12.75" x14ac:dyDescent="0.2">
      <c r="G174" s="51"/>
    </row>
    <row r="175" spans="7:7" ht="12.75" x14ac:dyDescent="0.2">
      <c r="G175" s="51"/>
    </row>
    <row r="176" spans="7:7" ht="12.75" x14ac:dyDescent="0.2">
      <c r="G176" s="51"/>
    </row>
    <row r="177" spans="7:7" ht="12.75" x14ac:dyDescent="0.2">
      <c r="G177" s="51"/>
    </row>
    <row r="178" spans="7:7" ht="12.75" x14ac:dyDescent="0.2">
      <c r="G178" s="51"/>
    </row>
    <row r="179" spans="7:7" ht="12.75" x14ac:dyDescent="0.2">
      <c r="G179" s="51"/>
    </row>
    <row r="180" spans="7:7" ht="12.75" x14ac:dyDescent="0.2">
      <c r="G180" s="51"/>
    </row>
    <row r="181" spans="7:7" ht="12.75" x14ac:dyDescent="0.2">
      <c r="G181" s="51"/>
    </row>
    <row r="182" spans="7:7" ht="12.75" x14ac:dyDescent="0.2">
      <c r="G182" s="51"/>
    </row>
    <row r="183" spans="7:7" ht="12.75" x14ac:dyDescent="0.2">
      <c r="G183" s="51"/>
    </row>
    <row r="184" spans="7:7" ht="12.75" x14ac:dyDescent="0.2">
      <c r="G184" s="51"/>
    </row>
    <row r="185" spans="7:7" ht="12.75" x14ac:dyDescent="0.2">
      <c r="G185" s="51"/>
    </row>
    <row r="186" spans="7:7" ht="12.75" x14ac:dyDescent="0.2">
      <c r="G186" s="51"/>
    </row>
    <row r="187" spans="7:7" ht="12.75" x14ac:dyDescent="0.2">
      <c r="G187" s="51"/>
    </row>
    <row r="188" spans="7:7" ht="12.75" x14ac:dyDescent="0.2">
      <c r="G188" s="51"/>
    </row>
    <row r="189" spans="7:7" ht="12.75" x14ac:dyDescent="0.2">
      <c r="G189" s="51"/>
    </row>
    <row r="190" spans="7:7" ht="12.75" x14ac:dyDescent="0.2">
      <c r="G190" s="51"/>
    </row>
    <row r="191" spans="7:7" ht="12.75" x14ac:dyDescent="0.2">
      <c r="G191" s="51"/>
    </row>
    <row r="192" spans="7:7" ht="12.75" x14ac:dyDescent="0.2">
      <c r="G192" s="51"/>
    </row>
    <row r="193" spans="7:7" ht="12.75" x14ac:dyDescent="0.2">
      <c r="G193" s="51"/>
    </row>
    <row r="194" spans="7:7" ht="12.75" x14ac:dyDescent="0.2">
      <c r="G194" s="51"/>
    </row>
    <row r="195" spans="7:7" ht="12.75" x14ac:dyDescent="0.2">
      <c r="G195" s="51"/>
    </row>
    <row r="196" spans="7:7" ht="12.75" x14ac:dyDescent="0.2">
      <c r="G196" s="51"/>
    </row>
    <row r="197" spans="7:7" ht="12.75" x14ac:dyDescent="0.2">
      <c r="G197" s="51"/>
    </row>
    <row r="198" spans="7:7" ht="12.75" x14ac:dyDescent="0.2">
      <c r="G198" s="51"/>
    </row>
    <row r="199" spans="7:7" ht="12.75" x14ac:dyDescent="0.2">
      <c r="G199" s="51"/>
    </row>
    <row r="200" spans="7:7" ht="12.75" x14ac:dyDescent="0.2">
      <c r="G200" s="51"/>
    </row>
    <row r="201" spans="7:7" ht="12.75" x14ac:dyDescent="0.2">
      <c r="G201" s="51"/>
    </row>
    <row r="202" spans="7:7" ht="12.75" x14ac:dyDescent="0.2">
      <c r="G202" s="51"/>
    </row>
    <row r="203" spans="7:7" ht="12.75" x14ac:dyDescent="0.2">
      <c r="G203" s="51"/>
    </row>
    <row r="204" spans="7:7" ht="12.75" x14ac:dyDescent="0.2">
      <c r="G204" s="51"/>
    </row>
    <row r="205" spans="7:7" ht="12.75" x14ac:dyDescent="0.2">
      <c r="G205" s="51"/>
    </row>
    <row r="206" spans="7:7" ht="12.75" x14ac:dyDescent="0.2">
      <c r="G206" s="51"/>
    </row>
    <row r="207" spans="7:7" ht="12.75" x14ac:dyDescent="0.2">
      <c r="G207" s="51"/>
    </row>
    <row r="208" spans="7:7" ht="12.75" x14ac:dyDescent="0.2">
      <c r="G208" s="51"/>
    </row>
    <row r="209" spans="7:7" ht="12.75" x14ac:dyDescent="0.2">
      <c r="G209" s="51"/>
    </row>
    <row r="210" spans="7:7" ht="12.75" x14ac:dyDescent="0.2">
      <c r="G210" s="51"/>
    </row>
    <row r="211" spans="7:7" ht="12.75" x14ac:dyDescent="0.2">
      <c r="G211" s="51"/>
    </row>
    <row r="212" spans="7:7" ht="12.75" x14ac:dyDescent="0.2">
      <c r="G212" s="51"/>
    </row>
    <row r="213" spans="7:7" ht="12.75" x14ac:dyDescent="0.2">
      <c r="G213" s="51"/>
    </row>
    <row r="214" spans="7:7" ht="12.75" x14ac:dyDescent="0.2">
      <c r="G214" s="51"/>
    </row>
    <row r="215" spans="7:7" ht="12.75" x14ac:dyDescent="0.2">
      <c r="G215" s="51"/>
    </row>
    <row r="216" spans="7:7" ht="12.75" x14ac:dyDescent="0.2">
      <c r="G216" s="51"/>
    </row>
    <row r="217" spans="7:7" ht="12.75" x14ac:dyDescent="0.2">
      <c r="G217" s="51"/>
    </row>
    <row r="218" spans="7:7" ht="12.75" x14ac:dyDescent="0.2">
      <c r="G218" s="51"/>
    </row>
    <row r="219" spans="7:7" ht="12.75" x14ac:dyDescent="0.2">
      <c r="G219" s="51"/>
    </row>
    <row r="220" spans="7:7" ht="12.75" x14ac:dyDescent="0.2">
      <c r="G220" s="51"/>
    </row>
    <row r="221" spans="7:7" ht="12.75" x14ac:dyDescent="0.2">
      <c r="G221" s="51"/>
    </row>
    <row r="222" spans="7:7" ht="12.75" x14ac:dyDescent="0.2">
      <c r="G222" s="51"/>
    </row>
    <row r="223" spans="7:7" ht="12.75" x14ac:dyDescent="0.2">
      <c r="G223" s="51"/>
    </row>
    <row r="224" spans="7:7" ht="12.75" x14ac:dyDescent="0.2">
      <c r="G224" s="51"/>
    </row>
    <row r="225" spans="7:7" ht="12.75" x14ac:dyDescent="0.2">
      <c r="G225" s="51"/>
    </row>
    <row r="226" spans="7:7" ht="12.75" x14ac:dyDescent="0.2">
      <c r="G226" s="51"/>
    </row>
    <row r="227" spans="7:7" ht="12.75" x14ac:dyDescent="0.2">
      <c r="G227" s="51"/>
    </row>
    <row r="228" spans="7:7" ht="12.75" x14ac:dyDescent="0.2">
      <c r="G228" s="51"/>
    </row>
    <row r="229" spans="7:7" ht="12.75" x14ac:dyDescent="0.2">
      <c r="G229" s="51"/>
    </row>
    <row r="230" spans="7:7" ht="12.75" x14ac:dyDescent="0.2">
      <c r="G230" s="51"/>
    </row>
    <row r="231" spans="7:7" ht="12.75" x14ac:dyDescent="0.2">
      <c r="G231" s="51"/>
    </row>
    <row r="232" spans="7:7" ht="12.75" x14ac:dyDescent="0.2">
      <c r="G232" s="51"/>
    </row>
    <row r="233" spans="7:7" ht="12.75" x14ac:dyDescent="0.2">
      <c r="G233" s="51"/>
    </row>
    <row r="234" spans="7:7" ht="12.75" x14ac:dyDescent="0.2">
      <c r="G234" s="51"/>
    </row>
    <row r="235" spans="7:7" ht="12.75" x14ac:dyDescent="0.2">
      <c r="G235" s="51"/>
    </row>
    <row r="236" spans="7:7" ht="12.75" x14ac:dyDescent="0.2">
      <c r="G236" s="51"/>
    </row>
    <row r="237" spans="7:7" ht="12.75" x14ac:dyDescent="0.2">
      <c r="G237" s="51"/>
    </row>
    <row r="238" spans="7:7" ht="12.75" x14ac:dyDescent="0.2">
      <c r="G238" s="51"/>
    </row>
    <row r="239" spans="7:7" ht="12.75" x14ac:dyDescent="0.2">
      <c r="G239" s="51"/>
    </row>
    <row r="240" spans="7:7" ht="12.75" x14ac:dyDescent="0.2">
      <c r="G240" s="51"/>
    </row>
    <row r="241" spans="7:7" ht="12.75" x14ac:dyDescent="0.2">
      <c r="G241" s="51"/>
    </row>
    <row r="242" spans="7:7" ht="12.75" x14ac:dyDescent="0.2">
      <c r="G242" s="51"/>
    </row>
    <row r="243" spans="7:7" ht="12.75" x14ac:dyDescent="0.2">
      <c r="G243" s="51"/>
    </row>
    <row r="244" spans="7:7" ht="12.75" x14ac:dyDescent="0.2">
      <c r="G244" s="51"/>
    </row>
    <row r="245" spans="7:7" ht="12.75" x14ac:dyDescent="0.2">
      <c r="G245" s="51"/>
    </row>
    <row r="246" spans="7:7" ht="12.75" x14ac:dyDescent="0.2">
      <c r="G246" s="51"/>
    </row>
    <row r="247" spans="7:7" ht="12.75" x14ac:dyDescent="0.2">
      <c r="G247" s="51"/>
    </row>
    <row r="248" spans="7:7" ht="12.75" x14ac:dyDescent="0.2">
      <c r="G248" s="51"/>
    </row>
    <row r="249" spans="7:7" ht="12.75" x14ac:dyDescent="0.2">
      <c r="G249" s="51"/>
    </row>
    <row r="250" spans="7:7" ht="12.75" x14ac:dyDescent="0.2">
      <c r="G250" s="51"/>
    </row>
    <row r="251" spans="7:7" ht="12.75" x14ac:dyDescent="0.2">
      <c r="G251" s="51"/>
    </row>
    <row r="252" spans="7:7" ht="12.75" x14ac:dyDescent="0.2">
      <c r="G252" s="51"/>
    </row>
    <row r="253" spans="7:7" ht="12.75" x14ac:dyDescent="0.2">
      <c r="G253" s="51"/>
    </row>
    <row r="254" spans="7:7" ht="12.75" x14ac:dyDescent="0.2">
      <c r="G254" s="51"/>
    </row>
    <row r="255" spans="7:7" ht="12.75" x14ac:dyDescent="0.2">
      <c r="G255" s="51"/>
    </row>
    <row r="256" spans="7:7" ht="12.75" x14ac:dyDescent="0.2">
      <c r="G256" s="51"/>
    </row>
    <row r="257" spans="7:7" ht="12.75" x14ac:dyDescent="0.2">
      <c r="G257" s="51"/>
    </row>
    <row r="258" spans="7:7" ht="12.75" x14ac:dyDescent="0.2">
      <c r="G258" s="51"/>
    </row>
    <row r="259" spans="7:7" ht="12.75" x14ac:dyDescent="0.2">
      <c r="G259" s="51"/>
    </row>
    <row r="260" spans="7:7" ht="12.75" x14ac:dyDescent="0.2">
      <c r="G260" s="51"/>
    </row>
    <row r="261" spans="7:7" ht="12.75" x14ac:dyDescent="0.2">
      <c r="G261" s="51"/>
    </row>
    <row r="262" spans="7:7" ht="12.75" x14ac:dyDescent="0.2">
      <c r="G262" s="51"/>
    </row>
    <row r="263" spans="7:7" ht="12.75" x14ac:dyDescent="0.2">
      <c r="G263" s="51"/>
    </row>
    <row r="264" spans="7:7" ht="12.75" x14ac:dyDescent="0.2">
      <c r="G264" s="51"/>
    </row>
    <row r="265" spans="7:7" ht="12.75" x14ac:dyDescent="0.2">
      <c r="G265" s="51"/>
    </row>
    <row r="266" spans="7:7" ht="12.75" x14ac:dyDescent="0.2">
      <c r="G266" s="51"/>
    </row>
    <row r="267" spans="7:7" ht="12.75" x14ac:dyDescent="0.2">
      <c r="G267" s="51"/>
    </row>
    <row r="268" spans="7:7" ht="12.75" x14ac:dyDescent="0.2">
      <c r="G268" s="51"/>
    </row>
    <row r="269" spans="7:7" ht="12.75" x14ac:dyDescent="0.2">
      <c r="G269" s="51"/>
    </row>
    <row r="270" spans="7:7" ht="12.75" x14ac:dyDescent="0.2">
      <c r="G270" s="51"/>
    </row>
    <row r="271" spans="7:7" ht="12.75" x14ac:dyDescent="0.2">
      <c r="G271" s="51"/>
    </row>
    <row r="272" spans="7:7" ht="12.75" x14ac:dyDescent="0.2">
      <c r="G272" s="51"/>
    </row>
    <row r="273" spans="7:7" ht="12.75" x14ac:dyDescent="0.2">
      <c r="G273" s="51"/>
    </row>
    <row r="274" spans="7:7" ht="12.75" x14ac:dyDescent="0.2">
      <c r="G274" s="51"/>
    </row>
    <row r="275" spans="7:7" ht="12.75" x14ac:dyDescent="0.2">
      <c r="G275" s="51"/>
    </row>
    <row r="276" spans="7:7" ht="12.75" x14ac:dyDescent="0.2">
      <c r="G276" s="51"/>
    </row>
    <row r="277" spans="7:7" ht="12.75" x14ac:dyDescent="0.2">
      <c r="G277" s="51"/>
    </row>
    <row r="278" spans="7:7" ht="12.75" x14ac:dyDescent="0.2">
      <c r="G278" s="51"/>
    </row>
    <row r="279" spans="7:7" ht="12.75" x14ac:dyDescent="0.2">
      <c r="G279" s="51"/>
    </row>
    <row r="280" spans="7:7" ht="12.75" x14ac:dyDescent="0.2">
      <c r="G280" s="51"/>
    </row>
    <row r="281" spans="7:7" ht="12.75" x14ac:dyDescent="0.2">
      <c r="G281" s="51"/>
    </row>
    <row r="282" spans="7:7" ht="12.75" x14ac:dyDescent="0.2">
      <c r="G282" s="51"/>
    </row>
    <row r="283" spans="7:7" ht="12.75" x14ac:dyDescent="0.2">
      <c r="G283" s="51"/>
    </row>
    <row r="284" spans="7:7" ht="12.75" x14ac:dyDescent="0.2">
      <c r="G284" s="51"/>
    </row>
    <row r="285" spans="7:7" ht="12.75" x14ac:dyDescent="0.2">
      <c r="G285" s="51"/>
    </row>
    <row r="286" spans="7:7" ht="12.75" x14ac:dyDescent="0.2">
      <c r="G286" s="51"/>
    </row>
    <row r="287" spans="7:7" ht="12.75" x14ac:dyDescent="0.2">
      <c r="G287" s="51"/>
    </row>
    <row r="288" spans="7:7" ht="12.75" x14ac:dyDescent="0.2">
      <c r="G288" s="51"/>
    </row>
    <row r="289" spans="7:7" ht="12.75" x14ac:dyDescent="0.2">
      <c r="G289" s="51"/>
    </row>
    <row r="290" spans="7:7" ht="12.75" x14ac:dyDescent="0.2">
      <c r="G290" s="51"/>
    </row>
    <row r="291" spans="7:7" ht="12.75" x14ac:dyDescent="0.2">
      <c r="G291" s="51"/>
    </row>
    <row r="292" spans="7:7" ht="12.75" x14ac:dyDescent="0.2">
      <c r="G292" s="51"/>
    </row>
    <row r="293" spans="7:7" ht="12.75" x14ac:dyDescent="0.2">
      <c r="G293" s="51"/>
    </row>
    <row r="294" spans="7:7" ht="12.75" x14ac:dyDescent="0.2">
      <c r="G294" s="51"/>
    </row>
    <row r="295" spans="7:7" ht="12.75" x14ac:dyDescent="0.2">
      <c r="G295" s="51"/>
    </row>
    <row r="296" spans="7:7" ht="12.75" x14ac:dyDescent="0.2">
      <c r="G296" s="51"/>
    </row>
    <row r="297" spans="7:7" ht="12.75" x14ac:dyDescent="0.2">
      <c r="G297" s="51"/>
    </row>
    <row r="298" spans="7:7" ht="12.75" x14ac:dyDescent="0.2">
      <c r="G298" s="51"/>
    </row>
    <row r="299" spans="7:7" ht="12.75" x14ac:dyDescent="0.2">
      <c r="G299" s="51"/>
    </row>
    <row r="300" spans="7:7" ht="12.75" x14ac:dyDescent="0.2">
      <c r="G300" s="51"/>
    </row>
    <row r="301" spans="7:7" ht="12.75" x14ac:dyDescent="0.2">
      <c r="G301" s="51"/>
    </row>
    <row r="302" spans="7:7" ht="12.75" x14ac:dyDescent="0.2">
      <c r="G302" s="51"/>
    </row>
    <row r="303" spans="7:7" ht="12.75" x14ac:dyDescent="0.2">
      <c r="G303" s="51"/>
    </row>
    <row r="304" spans="7:7" ht="12.75" x14ac:dyDescent="0.2">
      <c r="G304" s="51"/>
    </row>
    <row r="305" spans="7:7" ht="12.75" x14ac:dyDescent="0.2">
      <c r="G305" s="51"/>
    </row>
    <row r="306" spans="7:7" ht="12.75" x14ac:dyDescent="0.2">
      <c r="G306" s="51"/>
    </row>
    <row r="307" spans="7:7" ht="12.75" x14ac:dyDescent="0.2">
      <c r="G307" s="51"/>
    </row>
    <row r="308" spans="7:7" ht="12.75" x14ac:dyDescent="0.2">
      <c r="G308" s="51"/>
    </row>
    <row r="309" spans="7:7" ht="12.75" x14ac:dyDescent="0.2">
      <c r="G309" s="51"/>
    </row>
    <row r="310" spans="7:7" ht="12.75" x14ac:dyDescent="0.2">
      <c r="G310" s="51"/>
    </row>
    <row r="311" spans="7:7" ht="12.75" x14ac:dyDescent="0.2">
      <c r="G311" s="51"/>
    </row>
    <row r="312" spans="7:7" ht="12.75" x14ac:dyDescent="0.2">
      <c r="G312" s="51"/>
    </row>
    <row r="313" spans="7:7" ht="12.75" x14ac:dyDescent="0.2">
      <c r="G313" s="51"/>
    </row>
    <row r="314" spans="7:7" ht="12.75" x14ac:dyDescent="0.2">
      <c r="G314" s="51"/>
    </row>
    <row r="315" spans="7:7" ht="12.75" x14ac:dyDescent="0.2">
      <c r="G315" s="51"/>
    </row>
    <row r="316" spans="7:7" ht="12.75" x14ac:dyDescent="0.2">
      <c r="G316" s="51"/>
    </row>
    <row r="317" spans="7:7" ht="12.75" x14ac:dyDescent="0.2">
      <c r="G317" s="51"/>
    </row>
    <row r="318" spans="7:7" ht="12.75" x14ac:dyDescent="0.2">
      <c r="G318" s="51"/>
    </row>
    <row r="319" spans="7:7" ht="12.75" x14ac:dyDescent="0.2">
      <c r="G319" s="51"/>
    </row>
    <row r="320" spans="7:7" ht="12.75" x14ac:dyDescent="0.2">
      <c r="G320" s="51"/>
    </row>
    <row r="321" spans="7:7" ht="12.75" x14ac:dyDescent="0.2">
      <c r="G321" s="51"/>
    </row>
    <row r="322" spans="7:7" ht="12.75" x14ac:dyDescent="0.2">
      <c r="G322" s="51"/>
    </row>
    <row r="323" spans="7:7" ht="12.75" x14ac:dyDescent="0.2">
      <c r="G323" s="51"/>
    </row>
    <row r="324" spans="7:7" ht="12.75" x14ac:dyDescent="0.2">
      <c r="G324" s="51"/>
    </row>
    <row r="325" spans="7:7" ht="12.75" x14ac:dyDescent="0.2">
      <c r="G325" s="51"/>
    </row>
    <row r="326" spans="7:7" ht="12.75" x14ac:dyDescent="0.2">
      <c r="G326" s="51"/>
    </row>
    <row r="327" spans="7:7" ht="12.75" x14ac:dyDescent="0.2">
      <c r="G327" s="51"/>
    </row>
    <row r="328" spans="7:7" ht="12.75" x14ac:dyDescent="0.2">
      <c r="G328" s="51"/>
    </row>
    <row r="329" spans="7:7" ht="12.75" x14ac:dyDescent="0.2">
      <c r="G329" s="51"/>
    </row>
    <row r="330" spans="7:7" ht="12.75" x14ac:dyDescent="0.2">
      <c r="G330" s="51"/>
    </row>
    <row r="331" spans="7:7" ht="12.75" x14ac:dyDescent="0.2">
      <c r="G331" s="51"/>
    </row>
    <row r="332" spans="7:7" ht="12.75" x14ac:dyDescent="0.2">
      <c r="G332" s="51"/>
    </row>
    <row r="333" spans="7:7" ht="12.75" x14ac:dyDescent="0.2">
      <c r="G333" s="51"/>
    </row>
    <row r="334" spans="7:7" ht="12.75" x14ac:dyDescent="0.2">
      <c r="G334" s="51"/>
    </row>
    <row r="335" spans="7:7" ht="12.75" x14ac:dyDescent="0.2">
      <c r="G335" s="51"/>
    </row>
    <row r="336" spans="7:7" ht="12.75" x14ac:dyDescent="0.2">
      <c r="G336" s="51"/>
    </row>
    <row r="337" spans="7:7" ht="12.75" x14ac:dyDescent="0.2">
      <c r="G337" s="51"/>
    </row>
    <row r="338" spans="7:7" ht="12.75" x14ac:dyDescent="0.2">
      <c r="G338" s="51"/>
    </row>
    <row r="339" spans="7:7" ht="12.75" x14ac:dyDescent="0.2">
      <c r="G339" s="51"/>
    </row>
    <row r="340" spans="7:7" ht="12.75" x14ac:dyDescent="0.2">
      <c r="G340" s="51"/>
    </row>
    <row r="341" spans="7:7" ht="12.75" x14ac:dyDescent="0.2">
      <c r="G341" s="51"/>
    </row>
    <row r="342" spans="7:7" ht="12.75" x14ac:dyDescent="0.2">
      <c r="G342" s="51"/>
    </row>
    <row r="343" spans="7:7" ht="12.75" x14ac:dyDescent="0.2">
      <c r="G343" s="51"/>
    </row>
    <row r="344" spans="7:7" ht="12.75" x14ac:dyDescent="0.2">
      <c r="G344" s="51"/>
    </row>
    <row r="345" spans="7:7" ht="12.75" x14ac:dyDescent="0.2">
      <c r="G345" s="51"/>
    </row>
    <row r="346" spans="7:7" ht="12.75" x14ac:dyDescent="0.2">
      <c r="G346" s="51"/>
    </row>
    <row r="347" spans="7:7" ht="12.75" x14ac:dyDescent="0.2">
      <c r="G347" s="51"/>
    </row>
    <row r="348" spans="7:7" ht="12.75" x14ac:dyDescent="0.2">
      <c r="G348" s="51"/>
    </row>
    <row r="349" spans="7:7" ht="12.75" x14ac:dyDescent="0.2">
      <c r="G349" s="51"/>
    </row>
    <row r="350" spans="7:7" ht="12.75" x14ac:dyDescent="0.2">
      <c r="G350" s="51"/>
    </row>
    <row r="351" spans="7:7" ht="12.75" x14ac:dyDescent="0.2">
      <c r="G351" s="51"/>
    </row>
    <row r="352" spans="7:7" ht="12.75" x14ac:dyDescent="0.2">
      <c r="G352" s="51"/>
    </row>
    <row r="353" spans="7:7" ht="12.75" x14ac:dyDescent="0.2">
      <c r="G353" s="51"/>
    </row>
    <row r="354" spans="7:7" ht="12.75" x14ac:dyDescent="0.2">
      <c r="G354" s="51"/>
    </row>
    <row r="355" spans="7:7" ht="12.75" x14ac:dyDescent="0.2">
      <c r="G355" s="51"/>
    </row>
    <row r="356" spans="7:7" ht="12.75" x14ac:dyDescent="0.2">
      <c r="G356" s="51"/>
    </row>
    <row r="357" spans="7:7" ht="12.75" x14ac:dyDescent="0.2">
      <c r="G357" s="51"/>
    </row>
    <row r="358" spans="7:7" ht="12.75" x14ac:dyDescent="0.2">
      <c r="G358" s="51"/>
    </row>
    <row r="359" spans="7:7" ht="12.75" x14ac:dyDescent="0.2">
      <c r="G359" s="51"/>
    </row>
    <row r="360" spans="7:7" ht="12.75" x14ac:dyDescent="0.2">
      <c r="G360" s="51"/>
    </row>
    <row r="361" spans="7:7" ht="12.75" x14ac:dyDescent="0.2">
      <c r="G361" s="51"/>
    </row>
    <row r="362" spans="7:7" ht="12.75" x14ac:dyDescent="0.2">
      <c r="G362" s="51"/>
    </row>
    <row r="363" spans="7:7" ht="12.75" x14ac:dyDescent="0.2">
      <c r="G363" s="51"/>
    </row>
    <row r="364" spans="7:7" ht="12.75" x14ac:dyDescent="0.2">
      <c r="G364" s="51"/>
    </row>
    <row r="365" spans="7:7" ht="12.75" x14ac:dyDescent="0.2">
      <c r="G365" s="51"/>
    </row>
    <row r="366" spans="7:7" ht="12.75" x14ac:dyDescent="0.2">
      <c r="G366" s="51"/>
    </row>
    <row r="367" spans="7:7" ht="12.75" x14ac:dyDescent="0.2">
      <c r="G367" s="51"/>
    </row>
    <row r="368" spans="7:7" ht="12.75" x14ac:dyDescent="0.2">
      <c r="G368" s="51"/>
    </row>
    <row r="369" spans="7:7" ht="12.75" x14ac:dyDescent="0.2">
      <c r="G369" s="51"/>
    </row>
    <row r="370" spans="7:7" ht="12.75" x14ac:dyDescent="0.2">
      <c r="G370" s="51"/>
    </row>
    <row r="371" spans="7:7" ht="12.75" x14ac:dyDescent="0.2">
      <c r="G371" s="51"/>
    </row>
    <row r="372" spans="7:7" ht="12.75" x14ac:dyDescent="0.2">
      <c r="G372" s="51"/>
    </row>
    <row r="373" spans="7:7" ht="12.75" x14ac:dyDescent="0.2">
      <c r="G373" s="51"/>
    </row>
    <row r="374" spans="7:7" ht="12.75" x14ac:dyDescent="0.2">
      <c r="G374" s="51"/>
    </row>
    <row r="375" spans="7:7" ht="12.75" x14ac:dyDescent="0.2">
      <c r="G375" s="51"/>
    </row>
    <row r="376" spans="7:7" ht="12.75" x14ac:dyDescent="0.2">
      <c r="G376" s="51"/>
    </row>
    <row r="377" spans="7:7" ht="12.75" x14ac:dyDescent="0.2">
      <c r="G377" s="51"/>
    </row>
    <row r="378" spans="7:7" ht="12.75" x14ac:dyDescent="0.2">
      <c r="G378" s="51"/>
    </row>
    <row r="379" spans="7:7" ht="12.75" x14ac:dyDescent="0.2">
      <c r="G379" s="51"/>
    </row>
    <row r="380" spans="7:7" ht="12.75" x14ac:dyDescent="0.2">
      <c r="G380" s="51"/>
    </row>
    <row r="381" spans="7:7" ht="12.75" x14ac:dyDescent="0.2">
      <c r="G381" s="51"/>
    </row>
    <row r="382" spans="7:7" ht="12.75" x14ac:dyDescent="0.2">
      <c r="G382" s="51"/>
    </row>
    <row r="383" spans="7:7" ht="12.75" x14ac:dyDescent="0.2">
      <c r="G383" s="51"/>
    </row>
    <row r="384" spans="7:7" ht="12.75" x14ac:dyDescent="0.2">
      <c r="G384" s="51"/>
    </row>
    <row r="385" spans="7:7" ht="12.75" x14ac:dyDescent="0.2">
      <c r="G385" s="51"/>
    </row>
    <row r="386" spans="7:7" ht="12.75" x14ac:dyDescent="0.2">
      <c r="G386" s="51"/>
    </row>
    <row r="387" spans="7:7" ht="12.75" x14ac:dyDescent="0.2">
      <c r="G387" s="51"/>
    </row>
    <row r="388" spans="7:7" ht="12.75" x14ac:dyDescent="0.2">
      <c r="G388" s="51"/>
    </row>
    <row r="389" spans="7:7" ht="12.75" x14ac:dyDescent="0.2">
      <c r="G389" s="51"/>
    </row>
    <row r="390" spans="7:7" ht="12.75" x14ac:dyDescent="0.2">
      <c r="G390" s="51"/>
    </row>
    <row r="391" spans="7:7" ht="12.75" x14ac:dyDescent="0.2">
      <c r="G391" s="51"/>
    </row>
    <row r="392" spans="7:7" ht="12.75" x14ac:dyDescent="0.2">
      <c r="G392" s="51"/>
    </row>
    <row r="393" spans="7:7" ht="12.75" x14ac:dyDescent="0.2">
      <c r="G393" s="51"/>
    </row>
    <row r="394" spans="7:7" ht="12.75" x14ac:dyDescent="0.2">
      <c r="G394" s="51"/>
    </row>
    <row r="395" spans="7:7" ht="12.75" x14ac:dyDescent="0.2">
      <c r="G395" s="51"/>
    </row>
    <row r="396" spans="7:7" ht="12.75" x14ac:dyDescent="0.2">
      <c r="G396" s="51"/>
    </row>
    <row r="397" spans="7:7" ht="12.75" x14ac:dyDescent="0.2">
      <c r="G397" s="51"/>
    </row>
    <row r="398" spans="7:7" ht="12.75" x14ac:dyDescent="0.2">
      <c r="G398" s="51"/>
    </row>
    <row r="399" spans="7:7" ht="12.75" x14ac:dyDescent="0.2">
      <c r="G399" s="51"/>
    </row>
    <row r="400" spans="7:7" ht="12.75" x14ac:dyDescent="0.2">
      <c r="G400" s="51"/>
    </row>
    <row r="401" spans="7:7" ht="12.75" x14ac:dyDescent="0.2">
      <c r="G401" s="51"/>
    </row>
    <row r="402" spans="7:7" ht="12.75" x14ac:dyDescent="0.2">
      <c r="G402" s="51"/>
    </row>
    <row r="403" spans="7:7" ht="12.75" x14ac:dyDescent="0.2">
      <c r="G403" s="51"/>
    </row>
    <row r="404" spans="7:7" ht="12.75" x14ac:dyDescent="0.2">
      <c r="G404" s="51"/>
    </row>
    <row r="405" spans="7:7" ht="12.75" x14ac:dyDescent="0.2">
      <c r="G405" s="51"/>
    </row>
    <row r="406" spans="7:7" ht="12.75" x14ac:dyDescent="0.2">
      <c r="G406" s="51"/>
    </row>
    <row r="407" spans="7:7" ht="12.75" x14ac:dyDescent="0.2">
      <c r="G407" s="51"/>
    </row>
    <row r="408" spans="7:7" ht="12.75" x14ac:dyDescent="0.2">
      <c r="G408" s="51"/>
    </row>
    <row r="409" spans="7:7" ht="12.75" x14ac:dyDescent="0.2">
      <c r="G409" s="51"/>
    </row>
    <row r="410" spans="7:7" ht="12.75" x14ac:dyDescent="0.2">
      <c r="G410" s="51"/>
    </row>
    <row r="411" spans="7:7" ht="12.75" x14ac:dyDescent="0.2">
      <c r="G411" s="51"/>
    </row>
    <row r="412" spans="7:7" ht="12.75" x14ac:dyDescent="0.2">
      <c r="G412" s="51"/>
    </row>
    <row r="413" spans="7:7" ht="12.75" x14ac:dyDescent="0.2">
      <c r="G413" s="51"/>
    </row>
    <row r="414" spans="7:7" ht="12.75" x14ac:dyDescent="0.2">
      <c r="G414" s="51"/>
    </row>
    <row r="415" spans="7:7" ht="12.75" x14ac:dyDescent="0.2">
      <c r="G415" s="51"/>
    </row>
    <row r="416" spans="7:7" ht="12.75" x14ac:dyDescent="0.2">
      <c r="G416" s="51"/>
    </row>
    <row r="417" spans="7:7" ht="12.75" x14ac:dyDescent="0.2">
      <c r="G417" s="51"/>
    </row>
    <row r="418" spans="7:7" ht="12.75" x14ac:dyDescent="0.2">
      <c r="G418" s="51"/>
    </row>
    <row r="419" spans="7:7" ht="12.75" x14ac:dyDescent="0.2">
      <c r="G419" s="51"/>
    </row>
    <row r="420" spans="7:7" ht="12.75" x14ac:dyDescent="0.2">
      <c r="G420" s="51"/>
    </row>
    <row r="421" spans="7:7" ht="12.75" x14ac:dyDescent="0.2">
      <c r="G421" s="51"/>
    </row>
    <row r="422" spans="7:7" ht="12.75" x14ac:dyDescent="0.2">
      <c r="G422" s="51"/>
    </row>
    <row r="423" spans="7:7" ht="12.75" x14ac:dyDescent="0.2">
      <c r="G423" s="51"/>
    </row>
    <row r="424" spans="7:7" ht="12.75" x14ac:dyDescent="0.2">
      <c r="G424" s="51"/>
    </row>
    <row r="425" spans="7:7" ht="12.75" x14ac:dyDescent="0.2">
      <c r="G425" s="51"/>
    </row>
    <row r="426" spans="7:7" ht="12.75" x14ac:dyDescent="0.2">
      <c r="G426" s="51"/>
    </row>
    <row r="427" spans="7:7" ht="12.75" x14ac:dyDescent="0.2">
      <c r="G427" s="51"/>
    </row>
    <row r="428" spans="7:7" ht="12.75" x14ac:dyDescent="0.2">
      <c r="G428" s="51"/>
    </row>
    <row r="429" spans="7:7" ht="12.75" x14ac:dyDescent="0.2">
      <c r="G429" s="51"/>
    </row>
    <row r="430" spans="7:7" ht="12.75" x14ac:dyDescent="0.2">
      <c r="G430" s="51"/>
    </row>
    <row r="431" spans="7:7" ht="12.75" x14ac:dyDescent="0.2">
      <c r="G431" s="51"/>
    </row>
    <row r="432" spans="7:7" ht="12.75" x14ac:dyDescent="0.2">
      <c r="G432" s="51"/>
    </row>
    <row r="433" spans="7:7" ht="12.75" x14ac:dyDescent="0.2">
      <c r="G433" s="51"/>
    </row>
    <row r="434" spans="7:7" ht="12.75" x14ac:dyDescent="0.2">
      <c r="G434" s="51"/>
    </row>
    <row r="435" spans="7:7" ht="12.75" x14ac:dyDescent="0.2">
      <c r="G435" s="51"/>
    </row>
    <row r="436" spans="7:7" ht="12.75" x14ac:dyDescent="0.2">
      <c r="G436" s="51"/>
    </row>
    <row r="437" spans="7:7" ht="12.75" x14ac:dyDescent="0.2">
      <c r="G437" s="51"/>
    </row>
    <row r="438" spans="7:7" ht="12.75" x14ac:dyDescent="0.2">
      <c r="G438" s="51"/>
    </row>
    <row r="439" spans="7:7" ht="12.75" x14ac:dyDescent="0.2">
      <c r="G439" s="51"/>
    </row>
    <row r="440" spans="7:7" ht="12.75" x14ac:dyDescent="0.2">
      <c r="G440" s="51"/>
    </row>
    <row r="441" spans="7:7" ht="12.75" x14ac:dyDescent="0.2">
      <c r="G441" s="51"/>
    </row>
    <row r="442" spans="7:7" ht="12.75" x14ac:dyDescent="0.2">
      <c r="G442" s="51"/>
    </row>
    <row r="443" spans="7:7" ht="12.75" x14ac:dyDescent="0.2">
      <c r="G443" s="51"/>
    </row>
    <row r="444" spans="7:7" ht="12.75" x14ac:dyDescent="0.2">
      <c r="G444" s="51"/>
    </row>
    <row r="445" spans="7:7" ht="12.75" x14ac:dyDescent="0.2">
      <c r="G445" s="51"/>
    </row>
    <row r="446" spans="7:7" ht="12.75" x14ac:dyDescent="0.2">
      <c r="G446" s="51"/>
    </row>
    <row r="447" spans="7:7" ht="12.75" x14ac:dyDescent="0.2">
      <c r="G447" s="51"/>
    </row>
    <row r="448" spans="7:7" ht="12.75" x14ac:dyDescent="0.2">
      <c r="G448" s="51"/>
    </row>
    <row r="449" spans="7:7" ht="12.75" x14ac:dyDescent="0.2">
      <c r="G449" s="51"/>
    </row>
    <row r="450" spans="7:7" ht="12.75" x14ac:dyDescent="0.2">
      <c r="G450" s="51"/>
    </row>
    <row r="451" spans="7:7" ht="12.75" x14ac:dyDescent="0.2">
      <c r="G451" s="51"/>
    </row>
    <row r="452" spans="7:7" ht="12.75" x14ac:dyDescent="0.2">
      <c r="G452" s="51"/>
    </row>
    <row r="453" spans="7:7" ht="12.75" x14ac:dyDescent="0.2">
      <c r="G453" s="51"/>
    </row>
    <row r="454" spans="7:7" ht="12.75" x14ac:dyDescent="0.2">
      <c r="G454" s="51"/>
    </row>
    <row r="455" spans="7:7" ht="12.75" x14ac:dyDescent="0.2">
      <c r="G455" s="51"/>
    </row>
    <row r="456" spans="7:7" ht="12.75" x14ac:dyDescent="0.2">
      <c r="G456" s="51"/>
    </row>
    <row r="457" spans="7:7" ht="12.75" x14ac:dyDescent="0.2">
      <c r="G457" s="51"/>
    </row>
    <row r="458" spans="7:7" ht="12.75" x14ac:dyDescent="0.2">
      <c r="G458" s="51"/>
    </row>
    <row r="459" spans="7:7" ht="12.75" x14ac:dyDescent="0.2">
      <c r="G459" s="51"/>
    </row>
    <row r="460" spans="7:7" ht="12.75" x14ac:dyDescent="0.2">
      <c r="G460" s="51"/>
    </row>
    <row r="461" spans="7:7" ht="12.75" x14ac:dyDescent="0.2">
      <c r="G461" s="51"/>
    </row>
    <row r="462" spans="7:7" ht="12.75" x14ac:dyDescent="0.2">
      <c r="G462" s="51"/>
    </row>
    <row r="463" spans="7:7" ht="12.75" x14ac:dyDescent="0.2">
      <c r="G463" s="51"/>
    </row>
    <row r="464" spans="7:7" ht="12.75" x14ac:dyDescent="0.2">
      <c r="G464" s="51"/>
    </row>
    <row r="465" spans="7:7" ht="12.75" x14ac:dyDescent="0.2">
      <c r="G465" s="51"/>
    </row>
    <row r="466" spans="7:7" ht="12.75" x14ac:dyDescent="0.2">
      <c r="G466" s="51"/>
    </row>
    <row r="467" spans="7:7" ht="12.75" x14ac:dyDescent="0.2">
      <c r="G467" s="51"/>
    </row>
    <row r="468" spans="7:7" ht="12.75" x14ac:dyDescent="0.2">
      <c r="G468" s="51"/>
    </row>
    <row r="469" spans="7:7" ht="12.75" x14ac:dyDescent="0.2">
      <c r="G469" s="51"/>
    </row>
    <row r="470" spans="7:7" ht="12.75" x14ac:dyDescent="0.2">
      <c r="G470" s="51"/>
    </row>
    <row r="471" spans="7:7" ht="12.75" x14ac:dyDescent="0.2">
      <c r="G471" s="51"/>
    </row>
    <row r="472" spans="7:7" ht="12.75" x14ac:dyDescent="0.2">
      <c r="G472" s="51"/>
    </row>
    <row r="473" spans="7:7" ht="12.75" x14ac:dyDescent="0.2">
      <c r="G473" s="51"/>
    </row>
    <row r="474" spans="7:7" ht="12.75" x14ac:dyDescent="0.2">
      <c r="G474" s="51"/>
    </row>
    <row r="475" spans="7:7" ht="12.75" x14ac:dyDescent="0.2">
      <c r="G475" s="51"/>
    </row>
    <row r="476" spans="7:7" ht="12.75" x14ac:dyDescent="0.2">
      <c r="G476" s="51"/>
    </row>
    <row r="477" spans="7:7" ht="12.75" x14ac:dyDescent="0.2">
      <c r="G477" s="51"/>
    </row>
    <row r="478" spans="7:7" ht="12.75" x14ac:dyDescent="0.2">
      <c r="G478" s="51"/>
    </row>
    <row r="479" spans="7:7" ht="12.75" x14ac:dyDescent="0.2">
      <c r="G479" s="51"/>
    </row>
    <row r="480" spans="7:7" ht="12.75" x14ac:dyDescent="0.2">
      <c r="G480" s="51"/>
    </row>
    <row r="481" spans="7:7" ht="12.75" x14ac:dyDescent="0.2">
      <c r="G481" s="51"/>
    </row>
    <row r="482" spans="7:7" ht="12.75" x14ac:dyDescent="0.2">
      <c r="G482" s="51"/>
    </row>
    <row r="483" spans="7:7" ht="12.75" x14ac:dyDescent="0.2">
      <c r="G483" s="51"/>
    </row>
    <row r="484" spans="7:7" ht="12.75" x14ac:dyDescent="0.2">
      <c r="G484" s="51"/>
    </row>
    <row r="485" spans="7:7" ht="12.75" x14ac:dyDescent="0.2">
      <c r="G485" s="51"/>
    </row>
    <row r="486" spans="7:7" ht="12.75" x14ac:dyDescent="0.2">
      <c r="G486" s="51"/>
    </row>
    <row r="487" spans="7:7" ht="12.75" x14ac:dyDescent="0.2">
      <c r="G487" s="51"/>
    </row>
    <row r="488" spans="7:7" ht="12.75" x14ac:dyDescent="0.2">
      <c r="G488" s="51"/>
    </row>
    <row r="489" spans="7:7" ht="12.75" x14ac:dyDescent="0.2">
      <c r="G489" s="51"/>
    </row>
    <row r="490" spans="7:7" ht="12.75" x14ac:dyDescent="0.2">
      <c r="G490" s="51"/>
    </row>
    <row r="491" spans="7:7" ht="12.75" x14ac:dyDescent="0.2">
      <c r="G491" s="51"/>
    </row>
    <row r="492" spans="7:7" ht="12.75" x14ac:dyDescent="0.2">
      <c r="G492" s="51"/>
    </row>
    <row r="493" spans="7:7" ht="12.75" x14ac:dyDescent="0.2">
      <c r="G493" s="51"/>
    </row>
    <row r="494" spans="7:7" ht="12.75" x14ac:dyDescent="0.2">
      <c r="G494" s="51"/>
    </row>
    <row r="495" spans="7:7" ht="12.75" x14ac:dyDescent="0.2">
      <c r="G495" s="51"/>
    </row>
    <row r="496" spans="7:7" ht="12.75" x14ac:dyDescent="0.2">
      <c r="G496" s="51"/>
    </row>
    <row r="497" spans="7:7" ht="12.75" x14ac:dyDescent="0.2">
      <c r="G497" s="51"/>
    </row>
    <row r="498" spans="7:7" ht="12.75" x14ac:dyDescent="0.2">
      <c r="G498" s="51"/>
    </row>
    <row r="499" spans="7:7" ht="12.75" x14ac:dyDescent="0.2">
      <c r="G499" s="51"/>
    </row>
    <row r="500" spans="7:7" ht="12.75" x14ac:dyDescent="0.2">
      <c r="G500" s="51"/>
    </row>
    <row r="501" spans="7:7" ht="12.75" x14ac:dyDescent="0.2">
      <c r="G501" s="51"/>
    </row>
    <row r="502" spans="7:7" ht="12.75" x14ac:dyDescent="0.2">
      <c r="G502" s="51"/>
    </row>
    <row r="503" spans="7:7" ht="12.75" x14ac:dyDescent="0.2">
      <c r="G503" s="51"/>
    </row>
    <row r="504" spans="7:7" ht="12.75" x14ac:dyDescent="0.2">
      <c r="G504" s="51"/>
    </row>
    <row r="505" spans="7:7" ht="12.75" x14ac:dyDescent="0.2">
      <c r="G505" s="51"/>
    </row>
    <row r="506" spans="7:7" ht="12.75" x14ac:dyDescent="0.2">
      <c r="G506" s="51"/>
    </row>
    <row r="507" spans="7:7" ht="12.75" x14ac:dyDescent="0.2">
      <c r="G507" s="51"/>
    </row>
    <row r="508" spans="7:7" ht="12.75" x14ac:dyDescent="0.2">
      <c r="G508" s="51"/>
    </row>
    <row r="509" spans="7:7" ht="12.75" x14ac:dyDescent="0.2">
      <c r="G509" s="51"/>
    </row>
    <row r="510" spans="7:7" ht="12.75" x14ac:dyDescent="0.2">
      <c r="G510" s="51"/>
    </row>
    <row r="511" spans="7:7" ht="12.75" x14ac:dyDescent="0.2">
      <c r="G511" s="51"/>
    </row>
    <row r="512" spans="7:7" ht="12.75" x14ac:dyDescent="0.2">
      <c r="G512" s="51"/>
    </row>
    <row r="513" spans="7:7" ht="12.75" x14ac:dyDescent="0.2">
      <c r="G513" s="51"/>
    </row>
    <row r="514" spans="7:7" ht="12.75" x14ac:dyDescent="0.2">
      <c r="G514" s="51"/>
    </row>
    <row r="515" spans="7:7" ht="12.75" x14ac:dyDescent="0.2">
      <c r="G515" s="51"/>
    </row>
    <row r="516" spans="7:7" ht="12.75" x14ac:dyDescent="0.2">
      <c r="G516" s="51"/>
    </row>
    <row r="517" spans="7:7" ht="12.75" x14ac:dyDescent="0.2">
      <c r="G517" s="51"/>
    </row>
    <row r="518" spans="7:7" ht="12.75" x14ac:dyDescent="0.2">
      <c r="G518" s="51"/>
    </row>
    <row r="519" spans="7:7" ht="12.75" x14ac:dyDescent="0.2">
      <c r="G519" s="51"/>
    </row>
    <row r="520" spans="7:7" ht="12.75" x14ac:dyDescent="0.2">
      <c r="G520" s="51"/>
    </row>
    <row r="521" spans="7:7" ht="12.75" x14ac:dyDescent="0.2">
      <c r="G521" s="51"/>
    </row>
    <row r="522" spans="7:7" ht="12.75" x14ac:dyDescent="0.2">
      <c r="G522" s="51"/>
    </row>
    <row r="523" spans="7:7" ht="12.75" x14ac:dyDescent="0.2">
      <c r="G523" s="51"/>
    </row>
    <row r="524" spans="7:7" ht="12.75" x14ac:dyDescent="0.2">
      <c r="G524" s="51"/>
    </row>
    <row r="525" spans="7:7" ht="12.75" x14ac:dyDescent="0.2">
      <c r="G525" s="51"/>
    </row>
    <row r="526" spans="7:7" ht="12.75" x14ac:dyDescent="0.2">
      <c r="G526" s="51"/>
    </row>
    <row r="527" spans="7:7" ht="12.75" x14ac:dyDescent="0.2">
      <c r="G527" s="51"/>
    </row>
    <row r="528" spans="7:7" ht="12.75" x14ac:dyDescent="0.2">
      <c r="G528" s="51"/>
    </row>
    <row r="529" spans="7:7" ht="12.75" x14ac:dyDescent="0.2">
      <c r="G529" s="51"/>
    </row>
    <row r="530" spans="7:7" ht="12.75" x14ac:dyDescent="0.2">
      <c r="G530" s="51"/>
    </row>
    <row r="531" spans="7:7" ht="12.75" x14ac:dyDescent="0.2">
      <c r="G531" s="51"/>
    </row>
    <row r="532" spans="7:7" ht="12.75" x14ac:dyDescent="0.2">
      <c r="G532" s="51"/>
    </row>
    <row r="533" spans="7:7" ht="12.75" x14ac:dyDescent="0.2">
      <c r="G533" s="51"/>
    </row>
    <row r="534" spans="7:7" ht="12.75" x14ac:dyDescent="0.2">
      <c r="G534" s="51"/>
    </row>
    <row r="535" spans="7:7" ht="12.75" x14ac:dyDescent="0.2">
      <c r="G535" s="51"/>
    </row>
    <row r="536" spans="7:7" ht="12.75" x14ac:dyDescent="0.2">
      <c r="G536" s="51"/>
    </row>
    <row r="537" spans="7:7" ht="12.75" x14ac:dyDescent="0.2">
      <c r="G537" s="51"/>
    </row>
    <row r="538" spans="7:7" ht="12.75" x14ac:dyDescent="0.2">
      <c r="G538" s="51"/>
    </row>
    <row r="539" spans="7:7" ht="12.75" x14ac:dyDescent="0.2">
      <c r="G539" s="51"/>
    </row>
    <row r="540" spans="7:7" ht="12.75" x14ac:dyDescent="0.2">
      <c r="G540" s="51"/>
    </row>
    <row r="541" spans="7:7" ht="12.75" x14ac:dyDescent="0.2">
      <c r="G541" s="51"/>
    </row>
    <row r="542" spans="7:7" ht="12.75" x14ac:dyDescent="0.2">
      <c r="G542" s="51"/>
    </row>
    <row r="543" spans="7:7" ht="12.75" x14ac:dyDescent="0.2">
      <c r="G543" s="51"/>
    </row>
    <row r="544" spans="7:7" ht="12.75" x14ac:dyDescent="0.2">
      <c r="G544" s="51"/>
    </row>
    <row r="545" spans="7:7" ht="12.75" x14ac:dyDescent="0.2">
      <c r="G545" s="51"/>
    </row>
    <row r="546" spans="7:7" ht="12.75" x14ac:dyDescent="0.2">
      <c r="G546" s="51"/>
    </row>
    <row r="547" spans="7:7" ht="12.75" x14ac:dyDescent="0.2">
      <c r="G547" s="51"/>
    </row>
    <row r="548" spans="7:7" ht="12.75" x14ac:dyDescent="0.2">
      <c r="G548" s="51"/>
    </row>
    <row r="549" spans="7:7" ht="12.75" x14ac:dyDescent="0.2">
      <c r="G549" s="51"/>
    </row>
    <row r="550" spans="7:7" ht="12.75" x14ac:dyDescent="0.2">
      <c r="G550" s="51"/>
    </row>
    <row r="551" spans="7:7" ht="12.75" x14ac:dyDescent="0.2">
      <c r="G551" s="51"/>
    </row>
    <row r="552" spans="7:7" ht="12.75" x14ac:dyDescent="0.2">
      <c r="G552" s="51"/>
    </row>
    <row r="553" spans="7:7" ht="12.75" x14ac:dyDescent="0.2">
      <c r="G553" s="51"/>
    </row>
    <row r="554" spans="7:7" ht="12.75" x14ac:dyDescent="0.2">
      <c r="G554" s="51"/>
    </row>
    <row r="555" spans="7:7" ht="12.75" x14ac:dyDescent="0.2">
      <c r="G555" s="51"/>
    </row>
    <row r="556" spans="7:7" ht="12.75" x14ac:dyDescent="0.2">
      <c r="G556" s="51"/>
    </row>
    <row r="557" spans="7:7" ht="12.75" x14ac:dyDescent="0.2">
      <c r="G557" s="51"/>
    </row>
    <row r="558" spans="7:7" ht="12.75" x14ac:dyDescent="0.2">
      <c r="G558" s="51"/>
    </row>
    <row r="559" spans="7:7" ht="12.75" x14ac:dyDescent="0.2">
      <c r="G559" s="51"/>
    </row>
    <row r="560" spans="7:7" ht="12.75" x14ac:dyDescent="0.2">
      <c r="G560" s="51"/>
    </row>
    <row r="561" spans="7:7" ht="12.75" x14ac:dyDescent="0.2">
      <c r="G561" s="51"/>
    </row>
    <row r="562" spans="7:7" ht="12.75" x14ac:dyDescent="0.2">
      <c r="G562" s="51"/>
    </row>
    <row r="563" spans="7:7" ht="12.75" x14ac:dyDescent="0.2">
      <c r="G563" s="51"/>
    </row>
    <row r="564" spans="7:7" ht="12.75" x14ac:dyDescent="0.2">
      <c r="G564" s="51"/>
    </row>
    <row r="565" spans="7:7" ht="12.75" x14ac:dyDescent="0.2">
      <c r="G565" s="51"/>
    </row>
    <row r="566" spans="7:7" ht="12.75" x14ac:dyDescent="0.2">
      <c r="G566" s="51"/>
    </row>
    <row r="567" spans="7:7" ht="12.75" x14ac:dyDescent="0.2">
      <c r="G567" s="51"/>
    </row>
    <row r="568" spans="7:7" ht="12.75" x14ac:dyDescent="0.2">
      <c r="G568" s="51"/>
    </row>
    <row r="569" spans="7:7" ht="12.75" x14ac:dyDescent="0.2">
      <c r="G569" s="51"/>
    </row>
    <row r="570" spans="7:7" ht="12.75" x14ac:dyDescent="0.2">
      <c r="G570" s="51"/>
    </row>
    <row r="571" spans="7:7" ht="12.75" x14ac:dyDescent="0.2">
      <c r="G571" s="51"/>
    </row>
    <row r="572" spans="7:7" ht="12.75" x14ac:dyDescent="0.2">
      <c r="G572" s="51"/>
    </row>
    <row r="573" spans="7:7" ht="12.75" x14ac:dyDescent="0.2">
      <c r="G573" s="51"/>
    </row>
    <row r="574" spans="7:7" ht="12.75" x14ac:dyDescent="0.2">
      <c r="G574" s="51"/>
    </row>
    <row r="575" spans="7:7" ht="12.75" x14ac:dyDescent="0.2">
      <c r="G575" s="51"/>
    </row>
    <row r="576" spans="7:7" ht="12.75" x14ac:dyDescent="0.2">
      <c r="G576" s="51"/>
    </row>
    <row r="577" spans="7:7" ht="12.75" x14ac:dyDescent="0.2">
      <c r="G577" s="51"/>
    </row>
    <row r="578" spans="7:7" ht="12.75" x14ac:dyDescent="0.2">
      <c r="G578" s="51"/>
    </row>
    <row r="579" spans="7:7" ht="12.75" x14ac:dyDescent="0.2">
      <c r="G579" s="51"/>
    </row>
    <row r="580" spans="7:7" ht="12.75" x14ac:dyDescent="0.2">
      <c r="G580" s="51"/>
    </row>
    <row r="581" spans="7:7" ht="12.75" x14ac:dyDescent="0.2">
      <c r="G581" s="51"/>
    </row>
    <row r="582" spans="7:7" ht="12.75" x14ac:dyDescent="0.2">
      <c r="G582" s="51"/>
    </row>
    <row r="583" spans="7:7" ht="12.75" x14ac:dyDescent="0.2">
      <c r="G583" s="51"/>
    </row>
    <row r="584" spans="7:7" ht="12.75" x14ac:dyDescent="0.2">
      <c r="G584" s="51"/>
    </row>
    <row r="585" spans="7:7" ht="12.75" x14ac:dyDescent="0.2">
      <c r="G585" s="51"/>
    </row>
    <row r="586" spans="7:7" ht="12.75" x14ac:dyDescent="0.2">
      <c r="G586" s="51"/>
    </row>
    <row r="587" spans="7:7" ht="12.75" x14ac:dyDescent="0.2">
      <c r="G587" s="51"/>
    </row>
    <row r="588" spans="7:7" ht="12.75" x14ac:dyDescent="0.2">
      <c r="G588" s="51"/>
    </row>
    <row r="589" spans="7:7" ht="12.75" x14ac:dyDescent="0.2">
      <c r="G589" s="51"/>
    </row>
    <row r="590" spans="7:7" ht="12.75" x14ac:dyDescent="0.2">
      <c r="G590" s="51"/>
    </row>
    <row r="591" spans="7:7" ht="12.75" x14ac:dyDescent="0.2">
      <c r="G591" s="51"/>
    </row>
    <row r="592" spans="7:7" ht="12.75" x14ac:dyDescent="0.2">
      <c r="G592" s="51"/>
    </row>
    <row r="593" spans="7:7" ht="12.75" x14ac:dyDescent="0.2">
      <c r="G593" s="51"/>
    </row>
    <row r="594" spans="7:7" ht="12.75" x14ac:dyDescent="0.2">
      <c r="G594" s="51"/>
    </row>
    <row r="595" spans="7:7" ht="12.75" x14ac:dyDescent="0.2">
      <c r="G595" s="51"/>
    </row>
    <row r="596" spans="7:7" ht="12.75" x14ac:dyDescent="0.2">
      <c r="G596" s="51"/>
    </row>
    <row r="597" spans="7:7" ht="12.75" x14ac:dyDescent="0.2">
      <c r="G597" s="51"/>
    </row>
    <row r="598" spans="7:7" ht="12.75" x14ac:dyDescent="0.2">
      <c r="G598" s="51"/>
    </row>
    <row r="599" spans="7:7" ht="12.75" x14ac:dyDescent="0.2">
      <c r="G599" s="51"/>
    </row>
    <row r="600" spans="7:7" ht="12.75" x14ac:dyDescent="0.2">
      <c r="G600" s="51"/>
    </row>
    <row r="601" spans="7:7" ht="12.75" x14ac:dyDescent="0.2">
      <c r="G601" s="51"/>
    </row>
    <row r="602" spans="7:7" ht="12.75" x14ac:dyDescent="0.2">
      <c r="G602" s="51"/>
    </row>
    <row r="603" spans="7:7" ht="12.75" x14ac:dyDescent="0.2">
      <c r="G603" s="51"/>
    </row>
    <row r="604" spans="7:7" ht="12.75" x14ac:dyDescent="0.2">
      <c r="G604" s="51"/>
    </row>
    <row r="605" spans="7:7" ht="12.75" x14ac:dyDescent="0.2">
      <c r="G605" s="51"/>
    </row>
    <row r="606" spans="7:7" ht="12.75" x14ac:dyDescent="0.2">
      <c r="G606" s="51"/>
    </row>
    <row r="607" spans="7:7" ht="12.75" x14ac:dyDescent="0.2">
      <c r="G607" s="51"/>
    </row>
    <row r="608" spans="7:7" ht="12.75" x14ac:dyDescent="0.2">
      <c r="G608" s="51"/>
    </row>
    <row r="609" spans="7:7" ht="12.75" x14ac:dyDescent="0.2">
      <c r="G609" s="51"/>
    </row>
    <row r="610" spans="7:7" ht="12.75" x14ac:dyDescent="0.2">
      <c r="G610" s="51"/>
    </row>
    <row r="611" spans="7:7" ht="12.75" x14ac:dyDescent="0.2">
      <c r="G611" s="51"/>
    </row>
    <row r="612" spans="7:7" ht="12.75" x14ac:dyDescent="0.2">
      <c r="G612" s="51"/>
    </row>
    <row r="613" spans="7:7" ht="12.75" x14ac:dyDescent="0.2">
      <c r="G613" s="51"/>
    </row>
    <row r="614" spans="7:7" ht="12.75" x14ac:dyDescent="0.2">
      <c r="G614" s="51"/>
    </row>
    <row r="615" spans="7:7" ht="12.75" x14ac:dyDescent="0.2">
      <c r="G615" s="51"/>
    </row>
    <row r="616" spans="7:7" ht="12.75" x14ac:dyDescent="0.2">
      <c r="G616" s="51"/>
    </row>
    <row r="617" spans="7:7" ht="12.75" x14ac:dyDescent="0.2">
      <c r="G617" s="51"/>
    </row>
    <row r="618" spans="7:7" ht="12.75" x14ac:dyDescent="0.2">
      <c r="G618" s="51"/>
    </row>
    <row r="619" spans="7:7" ht="12.75" x14ac:dyDescent="0.2">
      <c r="G619" s="51"/>
    </row>
    <row r="620" spans="7:7" ht="12.75" x14ac:dyDescent="0.2">
      <c r="G620" s="51"/>
    </row>
    <row r="621" spans="7:7" ht="12.75" x14ac:dyDescent="0.2">
      <c r="G621" s="51"/>
    </row>
    <row r="622" spans="7:7" ht="12.75" x14ac:dyDescent="0.2">
      <c r="G622" s="51"/>
    </row>
    <row r="623" spans="7:7" ht="12.75" x14ac:dyDescent="0.2">
      <c r="G623" s="51"/>
    </row>
    <row r="624" spans="7:7" ht="12.75" x14ac:dyDescent="0.2">
      <c r="G624" s="51"/>
    </row>
    <row r="625" spans="7:7" ht="12.75" x14ac:dyDescent="0.2">
      <c r="G625" s="51"/>
    </row>
    <row r="626" spans="7:7" ht="12.75" x14ac:dyDescent="0.2">
      <c r="G626" s="51"/>
    </row>
    <row r="627" spans="7:7" ht="12.75" x14ac:dyDescent="0.2">
      <c r="G627" s="51"/>
    </row>
    <row r="628" spans="7:7" ht="12.75" x14ac:dyDescent="0.2">
      <c r="G628" s="51"/>
    </row>
    <row r="629" spans="7:7" ht="12.75" x14ac:dyDescent="0.2">
      <c r="G629" s="51"/>
    </row>
    <row r="630" spans="7:7" ht="12.75" x14ac:dyDescent="0.2">
      <c r="G630" s="51"/>
    </row>
    <row r="631" spans="7:7" ht="12.75" x14ac:dyDescent="0.2">
      <c r="G631" s="51"/>
    </row>
    <row r="632" spans="7:7" ht="12.75" x14ac:dyDescent="0.2">
      <c r="G632" s="51"/>
    </row>
    <row r="633" spans="7:7" ht="12.75" x14ac:dyDescent="0.2">
      <c r="G633" s="51"/>
    </row>
    <row r="634" spans="7:7" ht="12.75" x14ac:dyDescent="0.2">
      <c r="G634" s="51"/>
    </row>
    <row r="635" spans="7:7" ht="12.75" x14ac:dyDescent="0.2">
      <c r="G635" s="51"/>
    </row>
    <row r="636" spans="7:7" ht="12.75" x14ac:dyDescent="0.2">
      <c r="G636" s="51"/>
    </row>
    <row r="637" spans="7:7" ht="12.75" x14ac:dyDescent="0.2">
      <c r="G637" s="51"/>
    </row>
    <row r="638" spans="7:7" ht="12.75" x14ac:dyDescent="0.2">
      <c r="G638" s="51"/>
    </row>
    <row r="639" spans="7:7" ht="12.75" x14ac:dyDescent="0.2">
      <c r="G639" s="51"/>
    </row>
    <row r="640" spans="7:7" ht="12.75" x14ac:dyDescent="0.2">
      <c r="G640" s="51"/>
    </row>
    <row r="641" spans="7:7" ht="12.75" x14ac:dyDescent="0.2">
      <c r="G641" s="51"/>
    </row>
    <row r="642" spans="7:7" ht="12.75" x14ac:dyDescent="0.2">
      <c r="G642" s="51"/>
    </row>
    <row r="643" spans="7:7" ht="12.75" x14ac:dyDescent="0.2">
      <c r="G643" s="51"/>
    </row>
    <row r="644" spans="7:7" ht="12.75" x14ac:dyDescent="0.2">
      <c r="G644" s="51"/>
    </row>
    <row r="645" spans="7:7" ht="12.75" x14ac:dyDescent="0.2">
      <c r="G645" s="51"/>
    </row>
    <row r="646" spans="7:7" ht="12.75" x14ac:dyDescent="0.2">
      <c r="G646" s="51"/>
    </row>
    <row r="647" spans="7:7" ht="12.75" x14ac:dyDescent="0.2">
      <c r="G647" s="51"/>
    </row>
    <row r="648" spans="7:7" ht="12.75" x14ac:dyDescent="0.2">
      <c r="G648" s="51"/>
    </row>
    <row r="649" spans="7:7" ht="12.75" x14ac:dyDescent="0.2">
      <c r="G649" s="51"/>
    </row>
    <row r="650" spans="7:7" ht="12.75" x14ac:dyDescent="0.2">
      <c r="G650" s="51"/>
    </row>
    <row r="651" spans="7:7" ht="12.75" x14ac:dyDescent="0.2">
      <c r="G651" s="51"/>
    </row>
    <row r="652" spans="7:7" ht="12.75" x14ac:dyDescent="0.2">
      <c r="G652" s="51"/>
    </row>
    <row r="653" spans="7:7" ht="12.75" x14ac:dyDescent="0.2">
      <c r="G653" s="51"/>
    </row>
    <row r="654" spans="7:7" ht="12.75" x14ac:dyDescent="0.2">
      <c r="G654" s="51"/>
    </row>
    <row r="655" spans="7:7" ht="12.75" x14ac:dyDescent="0.2">
      <c r="G655" s="51"/>
    </row>
    <row r="656" spans="7:7" ht="12.75" x14ac:dyDescent="0.2">
      <c r="G656" s="51"/>
    </row>
    <row r="657" spans="7:7" ht="12.75" x14ac:dyDescent="0.2">
      <c r="G657" s="51"/>
    </row>
    <row r="658" spans="7:7" ht="12.75" x14ac:dyDescent="0.2">
      <c r="G658" s="51"/>
    </row>
    <row r="659" spans="7:7" ht="12.75" x14ac:dyDescent="0.2">
      <c r="G659" s="51"/>
    </row>
    <row r="660" spans="7:7" ht="12.75" x14ac:dyDescent="0.2">
      <c r="G660" s="51"/>
    </row>
    <row r="661" spans="7:7" ht="12.75" x14ac:dyDescent="0.2">
      <c r="G661" s="51"/>
    </row>
    <row r="662" spans="7:7" ht="12.75" x14ac:dyDescent="0.2">
      <c r="G662" s="51"/>
    </row>
    <row r="663" spans="7:7" ht="12.75" x14ac:dyDescent="0.2">
      <c r="G663" s="51"/>
    </row>
    <row r="664" spans="7:7" ht="12.75" x14ac:dyDescent="0.2">
      <c r="G664" s="51"/>
    </row>
    <row r="665" spans="7:7" ht="12.75" x14ac:dyDescent="0.2">
      <c r="G665" s="51"/>
    </row>
    <row r="666" spans="7:7" ht="12.75" x14ac:dyDescent="0.2">
      <c r="G666" s="51"/>
    </row>
    <row r="667" spans="7:7" ht="12.75" x14ac:dyDescent="0.2">
      <c r="G667" s="51"/>
    </row>
    <row r="668" spans="7:7" ht="12.75" x14ac:dyDescent="0.2">
      <c r="G668" s="51"/>
    </row>
    <row r="669" spans="7:7" ht="12.75" x14ac:dyDescent="0.2">
      <c r="G669" s="51"/>
    </row>
    <row r="670" spans="7:7" ht="12.75" x14ac:dyDescent="0.2">
      <c r="G670" s="51"/>
    </row>
    <row r="671" spans="7:7" ht="12.75" x14ac:dyDescent="0.2">
      <c r="G671" s="51"/>
    </row>
    <row r="672" spans="7:7" ht="12.75" x14ac:dyDescent="0.2">
      <c r="G672" s="51"/>
    </row>
    <row r="673" spans="7:7" ht="12.75" x14ac:dyDescent="0.2">
      <c r="G673" s="51"/>
    </row>
    <row r="674" spans="7:7" ht="12.75" x14ac:dyDescent="0.2">
      <c r="G674" s="51"/>
    </row>
    <row r="675" spans="7:7" ht="12.75" x14ac:dyDescent="0.2">
      <c r="G675" s="51"/>
    </row>
    <row r="676" spans="7:7" ht="12.75" x14ac:dyDescent="0.2">
      <c r="G676" s="51"/>
    </row>
    <row r="677" spans="7:7" ht="12.75" x14ac:dyDescent="0.2">
      <c r="G677" s="51"/>
    </row>
    <row r="678" spans="7:7" ht="12.75" x14ac:dyDescent="0.2">
      <c r="G678" s="51"/>
    </row>
    <row r="679" spans="7:7" ht="12.75" x14ac:dyDescent="0.2">
      <c r="G679" s="51"/>
    </row>
    <row r="680" spans="7:7" ht="12.75" x14ac:dyDescent="0.2">
      <c r="G680" s="51"/>
    </row>
    <row r="681" spans="7:7" ht="12.75" x14ac:dyDescent="0.2">
      <c r="G681" s="51"/>
    </row>
    <row r="682" spans="7:7" ht="12.75" x14ac:dyDescent="0.2">
      <c r="G682" s="51"/>
    </row>
    <row r="683" spans="7:7" ht="12.75" x14ac:dyDescent="0.2">
      <c r="G683" s="51"/>
    </row>
    <row r="684" spans="7:7" ht="12.75" x14ac:dyDescent="0.2">
      <c r="G684" s="51"/>
    </row>
    <row r="685" spans="7:7" ht="12.75" x14ac:dyDescent="0.2">
      <c r="G685" s="51"/>
    </row>
    <row r="686" spans="7:7" ht="12.75" x14ac:dyDescent="0.2">
      <c r="G686" s="51"/>
    </row>
    <row r="687" spans="7:7" ht="12.75" x14ac:dyDescent="0.2">
      <c r="G687" s="51"/>
    </row>
    <row r="688" spans="7:7" ht="12.75" x14ac:dyDescent="0.2">
      <c r="G688" s="51"/>
    </row>
    <row r="689" spans="7:7" ht="12.75" x14ac:dyDescent="0.2">
      <c r="G689" s="51"/>
    </row>
    <row r="690" spans="7:7" ht="12.75" x14ac:dyDescent="0.2">
      <c r="G690" s="51"/>
    </row>
    <row r="691" spans="7:7" ht="12.75" x14ac:dyDescent="0.2">
      <c r="G691" s="51"/>
    </row>
    <row r="692" spans="7:7" ht="12.75" x14ac:dyDescent="0.2">
      <c r="G692" s="51"/>
    </row>
    <row r="693" spans="7:7" ht="12.75" x14ac:dyDescent="0.2">
      <c r="G693" s="51"/>
    </row>
    <row r="694" spans="7:7" ht="12.75" x14ac:dyDescent="0.2">
      <c r="G694" s="51"/>
    </row>
    <row r="695" spans="7:7" ht="12.75" x14ac:dyDescent="0.2">
      <c r="G695" s="51"/>
    </row>
    <row r="696" spans="7:7" ht="12.75" x14ac:dyDescent="0.2">
      <c r="G696" s="51"/>
    </row>
    <row r="697" spans="7:7" ht="12.75" x14ac:dyDescent="0.2">
      <c r="G697" s="51"/>
    </row>
    <row r="698" spans="7:7" ht="12.75" x14ac:dyDescent="0.2">
      <c r="G698" s="51"/>
    </row>
    <row r="699" spans="7:7" ht="12.75" x14ac:dyDescent="0.2">
      <c r="G699" s="51"/>
    </row>
    <row r="700" spans="7:7" ht="12.75" x14ac:dyDescent="0.2">
      <c r="G700" s="51"/>
    </row>
    <row r="701" spans="7:7" ht="12.75" x14ac:dyDescent="0.2">
      <c r="G701" s="51"/>
    </row>
    <row r="702" spans="7:7" ht="12.75" x14ac:dyDescent="0.2">
      <c r="G702" s="51"/>
    </row>
    <row r="703" spans="7:7" ht="12.75" x14ac:dyDescent="0.2">
      <c r="G703" s="51"/>
    </row>
    <row r="704" spans="7:7" ht="12.75" x14ac:dyDescent="0.2">
      <c r="G704" s="51"/>
    </row>
    <row r="705" spans="7:7" ht="12.75" x14ac:dyDescent="0.2">
      <c r="G705" s="51"/>
    </row>
    <row r="706" spans="7:7" ht="12.75" x14ac:dyDescent="0.2">
      <c r="G706" s="51"/>
    </row>
    <row r="707" spans="7:7" ht="12.75" x14ac:dyDescent="0.2">
      <c r="G707" s="51"/>
    </row>
    <row r="708" spans="7:7" ht="12.75" x14ac:dyDescent="0.2">
      <c r="G708" s="51"/>
    </row>
    <row r="709" spans="7:7" ht="12.75" x14ac:dyDescent="0.2">
      <c r="G709" s="51"/>
    </row>
    <row r="710" spans="7:7" ht="12.75" x14ac:dyDescent="0.2">
      <c r="G710" s="51"/>
    </row>
    <row r="711" spans="7:7" ht="12.75" x14ac:dyDescent="0.2">
      <c r="G711" s="51"/>
    </row>
    <row r="712" spans="7:7" ht="12.75" x14ac:dyDescent="0.2">
      <c r="G712" s="51"/>
    </row>
    <row r="713" spans="7:7" ht="12.75" x14ac:dyDescent="0.2">
      <c r="G713" s="51"/>
    </row>
    <row r="714" spans="7:7" ht="12.75" x14ac:dyDescent="0.2">
      <c r="G714" s="51"/>
    </row>
    <row r="715" spans="7:7" ht="12.75" x14ac:dyDescent="0.2">
      <c r="G715" s="51"/>
    </row>
    <row r="716" spans="7:7" ht="12.75" x14ac:dyDescent="0.2">
      <c r="G716" s="51"/>
    </row>
    <row r="717" spans="7:7" ht="12.75" x14ac:dyDescent="0.2">
      <c r="G717" s="51"/>
    </row>
    <row r="718" spans="7:7" ht="12.75" x14ac:dyDescent="0.2">
      <c r="G718" s="51"/>
    </row>
    <row r="719" spans="7:7" ht="12.75" x14ac:dyDescent="0.2">
      <c r="G719" s="51"/>
    </row>
    <row r="720" spans="7:7" ht="12.75" x14ac:dyDescent="0.2">
      <c r="G720" s="51"/>
    </row>
    <row r="721" spans="7:7" ht="12.75" x14ac:dyDescent="0.2">
      <c r="G721" s="51"/>
    </row>
    <row r="722" spans="7:7" ht="12.75" x14ac:dyDescent="0.2">
      <c r="G722" s="51"/>
    </row>
    <row r="723" spans="7:7" ht="12.75" x14ac:dyDescent="0.2">
      <c r="G723" s="51"/>
    </row>
    <row r="724" spans="7:7" ht="12.75" x14ac:dyDescent="0.2">
      <c r="G724" s="51"/>
    </row>
    <row r="725" spans="7:7" ht="12.75" x14ac:dyDescent="0.2">
      <c r="G725" s="51"/>
    </row>
    <row r="726" spans="7:7" ht="12.75" x14ac:dyDescent="0.2">
      <c r="G726" s="51"/>
    </row>
    <row r="727" spans="7:7" ht="12.75" x14ac:dyDescent="0.2">
      <c r="G727" s="51"/>
    </row>
    <row r="728" spans="7:7" ht="12.75" x14ac:dyDescent="0.2">
      <c r="G728" s="51"/>
    </row>
    <row r="729" spans="7:7" ht="12.75" x14ac:dyDescent="0.2">
      <c r="G729" s="51"/>
    </row>
    <row r="730" spans="7:7" ht="12.75" x14ac:dyDescent="0.2">
      <c r="G730" s="51"/>
    </row>
    <row r="731" spans="7:7" ht="12.75" x14ac:dyDescent="0.2">
      <c r="G731" s="51"/>
    </row>
    <row r="732" spans="7:7" ht="12.75" x14ac:dyDescent="0.2">
      <c r="G732" s="51"/>
    </row>
    <row r="733" spans="7:7" ht="12.75" x14ac:dyDescent="0.2">
      <c r="G733" s="51"/>
    </row>
    <row r="734" spans="7:7" ht="12.75" x14ac:dyDescent="0.2">
      <c r="G734" s="51"/>
    </row>
    <row r="735" spans="7:7" ht="12.75" x14ac:dyDescent="0.2">
      <c r="G735" s="51"/>
    </row>
    <row r="736" spans="7:7" ht="12.75" x14ac:dyDescent="0.2">
      <c r="G736" s="51"/>
    </row>
    <row r="737" spans="7:7" ht="12.75" x14ac:dyDescent="0.2">
      <c r="G737" s="51"/>
    </row>
    <row r="738" spans="7:7" ht="12.75" x14ac:dyDescent="0.2">
      <c r="G738" s="51"/>
    </row>
    <row r="739" spans="7:7" ht="12.75" x14ac:dyDescent="0.2">
      <c r="G739" s="51"/>
    </row>
    <row r="740" spans="7:7" ht="12.75" x14ac:dyDescent="0.2">
      <c r="G740" s="51"/>
    </row>
    <row r="741" spans="7:7" ht="12.75" x14ac:dyDescent="0.2">
      <c r="G741" s="51"/>
    </row>
    <row r="742" spans="7:7" ht="12.75" x14ac:dyDescent="0.2">
      <c r="G742" s="51"/>
    </row>
    <row r="743" spans="7:7" ht="12.75" x14ac:dyDescent="0.2">
      <c r="G743" s="51"/>
    </row>
    <row r="744" spans="7:7" ht="12.75" x14ac:dyDescent="0.2">
      <c r="G744" s="51"/>
    </row>
    <row r="745" spans="7:7" ht="12.75" x14ac:dyDescent="0.2">
      <c r="G745" s="51"/>
    </row>
    <row r="746" spans="7:7" ht="12.75" x14ac:dyDescent="0.2">
      <c r="G746" s="51"/>
    </row>
    <row r="747" spans="7:7" ht="12.75" x14ac:dyDescent="0.2">
      <c r="G747" s="51"/>
    </row>
    <row r="748" spans="7:7" ht="12.75" x14ac:dyDescent="0.2">
      <c r="G748" s="51"/>
    </row>
    <row r="749" spans="7:7" ht="12.75" x14ac:dyDescent="0.2">
      <c r="G749" s="51"/>
    </row>
    <row r="750" spans="7:7" ht="12.75" x14ac:dyDescent="0.2">
      <c r="G750" s="51"/>
    </row>
    <row r="751" spans="7:7" ht="12.75" x14ac:dyDescent="0.2">
      <c r="G751" s="51"/>
    </row>
    <row r="752" spans="7:7" ht="12.75" x14ac:dyDescent="0.2">
      <c r="G752" s="51"/>
    </row>
    <row r="753" spans="7:7" ht="12.75" x14ac:dyDescent="0.2">
      <c r="G753" s="51"/>
    </row>
    <row r="754" spans="7:7" ht="12.75" x14ac:dyDescent="0.2">
      <c r="G754" s="51"/>
    </row>
    <row r="755" spans="7:7" ht="12.75" x14ac:dyDescent="0.2">
      <c r="G755" s="51"/>
    </row>
    <row r="756" spans="7:7" ht="12.75" x14ac:dyDescent="0.2">
      <c r="G756" s="51"/>
    </row>
    <row r="757" spans="7:7" ht="12.75" x14ac:dyDescent="0.2">
      <c r="G757" s="51"/>
    </row>
    <row r="758" spans="7:7" ht="12.75" x14ac:dyDescent="0.2">
      <c r="G758" s="51"/>
    </row>
    <row r="759" spans="7:7" ht="12.75" x14ac:dyDescent="0.2">
      <c r="G759" s="51"/>
    </row>
    <row r="760" spans="7:7" ht="12.75" x14ac:dyDescent="0.2">
      <c r="G760" s="51"/>
    </row>
    <row r="761" spans="7:7" ht="12.75" x14ac:dyDescent="0.2">
      <c r="G761" s="51"/>
    </row>
    <row r="762" spans="7:7" ht="12.75" x14ac:dyDescent="0.2">
      <c r="G762" s="51"/>
    </row>
    <row r="763" spans="7:7" ht="12.75" x14ac:dyDescent="0.2">
      <c r="G763" s="51"/>
    </row>
    <row r="764" spans="7:7" ht="12.75" x14ac:dyDescent="0.2">
      <c r="G764" s="51"/>
    </row>
    <row r="765" spans="7:7" ht="12.75" x14ac:dyDescent="0.2">
      <c r="G765" s="51"/>
    </row>
    <row r="766" spans="7:7" ht="12.75" x14ac:dyDescent="0.2">
      <c r="G766" s="51"/>
    </row>
    <row r="767" spans="7:7" ht="12.75" x14ac:dyDescent="0.2">
      <c r="G767" s="51"/>
    </row>
    <row r="768" spans="7:7" ht="12.75" x14ac:dyDescent="0.2">
      <c r="G768" s="51"/>
    </row>
    <row r="769" spans="7:7" ht="12.75" x14ac:dyDescent="0.2">
      <c r="G769" s="51"/>
    </row>
    <row r="770" spans="7:7" ht="12.75" x14ac:dyDescent="0.2">
      <c r="G770" s="51"/>
    </row>
    <row r="771" spans="7:7" ht="12.75" x14ac:dyDescent="0.2">
      <c r="G771" s="51"/>
    </row>
    <row r="772" spans="7:7" ht="12.75" x14ac:dyDescent="0.2">
      <c r="G772" s="51"/>
    </row>
    <row r="773" spans="7:7" ht="12.75" x14ac:dyDescent="0.2">
      <c r="G773" s="51"/>
    </row>
    <row r="774" spans="7:7" ht="12.75" x14ac:dyDescent="0.2">
      <c r="G774" s="51"/>
    </row>
    <row r="775" spans="7:7" ht="12.75" x14ac:dyDescent="0.2">
      <c r="G775" s="51"/>
    </row>
    <row r="776" spans="7:7" ht="12.75" x14ac:dyDescent="0.2">
      <c r="G776" s="51"/>
    </row>
    <row r="777" spans="7:7" ht="12.75" x14ac:dyDescent="0.2">
      <c r="G777" s="51"/>
    </row>
    <row r="778" spans="7:7" ht="12.75" x14ac:dyDescent="0.2">
      <c r="G778" s="51"/>
    </row>
    <row r="779" spans="7:7" ht="12.75" x14ac:dyDescent="0.2">
      <c r="G779" s="51"/>
    </row>
    <row r="780" spans="7:7" ht="12.75" x14ac:dyDescent="0.2">
      <c r="G780" s="51"/>
    </row>
    <row r="781" spans="7:7" ht="12.75" x14ac:dyDescent="0.2">
      <c r="G781" s="51"/>
    </row>
    <row r="782" spans="7:7" ht="12.75" x14ac:dyDescent="0.2">
      <c r="G782" s="51"/>
    </row>
    <row r="783" spans="7:7" ht="12.75" x14ac:dyDescent="0.2">
      <c r="G783" s="51"/>
    </row>
    <row r="784" spans="7:7" ht="12.75" x14ac:dyDescent="0.2">
      <c r="G784" s="51"/>
    </row>
    <row r="785" spans="7:7" ht="12.75" x14ac:dyDescent="0.2">
      <c r="G785" s="51"/>
    </row>
    <row r="786" spans="7:7" ht="12.75" x14ac:dyDescent="0.2">
      <c r="G786" s="51"/>
    </row>
    <row r="787" spans="7:7" ht="12.75" x14ac:dyDescent="0.2">
      <c r="G787" s="51"/>
    </row>
    <row r="788" spans="7:7" ht="12.75" x14ac:dyDescent="0.2">
      <c r="G788" s="51"/>
    </row>
    <row r="789" spans="7:7" ht="12.75" x14ac:dyDescent="0.2">
      <c r="G789" s="51"/>
    </row>
    <row r="790" spans="7:7" ht="12.75" x14ac:dyDescent="0.2">
      <c r="G790" s="51"/>
    </row>
    <row r="791" spans="7:7" ht="12.75" x14ac:dyDescent="0.2">
      <c r="G791" s="51"/>
    </row>
    <row r="792" spans="7:7" ht="12.75" x14ac:dyDescent="0.2">
      <c r="G792" s="51"/>
    </row>
    <row r="793" spans="7:7" ht="12.75" x14ac:dyDescent="0.2">
      <c r="G793" s="51"/>
    </row>
    <row r="794" spans="7:7" ht="12.75" x14ac:dyDescent="0.2">
      <c r="G794" s="51"/>
    </row>
    <row r="795" spans="7:7" ht="12.75" x14ac:dyDescent="0.2">
      <c r="G795" s="51"/>
    </row>
    <row r="796" spans="7:7" ht="12.75" x14ac:dyDescent="0.2">
      <c r="G796" s="51"/>
    </row>
    <row r="797" spans="7:7" ht="12.75" x14ac:dyDescent="0.2">
      <c r="G797" s="51"/>
    </row>
    <row r="798" spans="7:7" ht="12.75" x14ac:dyDescent="0.2">
      <c r="G798" s="51"/>
    </row>
    <row r="799" spans="7:7" ht="12.75" x14ac:dyDescent="0.2">
      <c r="G799" s="51"/>
    </row>
    <row r="800" spans="7:7" ht="12.75" x14ac:dyDescent="0.2">
      <c r="G800" s="51"/>
    </row>
    <row r="801" spans="7:7" ht="12.75" x14ac:dyDescent="0.2">
      <c r="G801" s="51"/>
    </row>
    <row r="802" spans="7:7" ht="12.75" x14ac:dyDescent="0.2">
      <c r="G802" s="51"/>
    </row>
    <row r="803" spans="7:7" ht="12.75" x14ac:dyDescent="0.2">
      <c r="G803" s="51"/>
    </row>
    <row r="804" spans="7:7" ht="12.75" x14ac:dyDescent="0.2">
      <c r="G804" s="51"/>
    </row>
    <row r="805" spans="7:7" ht="12.75" x14ac:dyDescent="0.2">
      <c r="G805" s="51"/>
    </row>
    <row r="806" spans="7:7" ht="12.75" x14ac:dyDescent="0.2">
      <c r="G806" s="51"/>
    </row>
    <row r="807" spans="7:7" ht="12.75" x14ac:dyDescent="0.2">
      <c r="G807" s="51"/>
    </row>
    <row r="808" spans="7:7" ht="12.75" x14ac:dyDescent="0.2">
      <c r="G808" s="51"/>
    </row>
    <row r="809" spans="7:7" ht="12.75" x14ac:dyDescent="0.2">
      <c r="G809" s="51"/>
    </row>
    <row r="810" spans="7:7" ht="12.75" x14ac:dyDescent="0.2">
      <c r="G810" s="51"/>
    </row>
    <row r="811" spans="7:7" ht="12.75" x14ac:dyDescent="0.2">
      <c r="G811" s="51"/>
    </row>
    <row r="812" spans="7:7" ht="12.75" x14ac:dyDescent="0.2">
      <c r="G812" s="51"/>
    </row>
    <row r="813" spans="7:7" ht="12.75" x14ac:dyDescent="0.2">
      <c r="G813" s="51"/>
    </row>
    <row r="814" spans="7:7" ht="12.75" x14ac:dyDescent="0.2">
      <c r="G814" s="51"/>
    </row>
    <row r="815" spans="7:7" ht="12.75" x14ac:dyDescent="0.2">
      <c r="G815" s="51"/>
    </row>
    <row r="816" spans="7:7" ht="12.75" x14ac:dyDescent="0.2">
      <c r="G816" s="51"/>
    </row>
    <row r="817" spans="7:7" ht="12.75" x14ac:dyDescent="0.2">
      <c r="G817" s="51"/>
    </row>
    <row r="818" spans="7:7" ht="12.75" x14ac:dyDescent="0.2">
      <c r="G818" s="51"/>
    </row>
    <row r="819" spans="7:7" ht="12.75" x14ac:dyDescent="0.2">
      <c r="G819" s="51"/>
    </row>
    <row r="820" spans="7:7" ht="12.75" x14ac:dyDescent="0.2">
      <c r="G820" s="51"/>
    </row>
    <row r="821" spans="7:7" ht="12.75" x14ac:dyDescent="0.2">
      <c r="G821" s="51"/>
    </row>
    <row r="822" spans="7:7" ht="12.75" x14ac:dyDescent="0.2">
      <c r="G822" s="51"/>
    </row>
    <row r="823" spans="7:7" ht="12.75" x14ac:dyDescent="0.2">
      <c r="G823" s="51"/>
    </row>
    <row r="824" spans="7:7" ht="12.75" x14ac:dyDescent="0.2">
      <c r="G824" s="51"/>
    </row>
    <row r="825" spans="7:7" ht="12.75" x14ac:dyDescent="0.2">
      <c r="G825" s="51"/>
    </row>
    <row r="826" spans="7:7" ht="12.75" x14ac:dyDescent="0.2">
      <c r="G826" s="51"/>
    </row>
    <row r="827" spans="7:7" ht="12.75" x14ac:dyDescent="0.2">
      <c r="G827" s="51"/>
    </row>
    <row r="828" spans="7:7" ht="12.75" x14ac:dyDescent="0.2">
      <c r="G828" s="51"/>
    </row>
    <row r="829" spans="7:7" ht="12.75" x14ac:dyDescent="0.2">
      <c r="G829" s="51"/>
    </row>
    <row r="830" spans="7:7" ht="12.75" x14ac:dyDescent="0.2">
      <c r="G830" s="51"/>
    </row>
    <row r="831" spans="7:7" ht="12.75" x14ac:dyDescent="0.2">
      <c r="G831" s="51"/>
    </row>
    <row r="832" spans="7:7" ht="12.75" x14ac:dyDescent="0.2">
      <c r="G832" s="51"/>
    </row>
    <row r="833" spans="7:7" ht="12.75" x14ac:dyDescent="0.2">
      <c r="G833" s="51"/>
    </row>
    <row r="834" spans="7:7" ht="12.75" x14ac:dyDescent="0.2">
      <c r="G834" s="51"/>
    </row>
    <row r="835" spans="7:7" ht="12.75" x14ac:dyDescent="0.2">
      <c r="G835" s="51"/>
    </row>
    <row r="836" spans="7:7" ht="12.75" x14ac:dyDescent="0.2">
      <c r="G836" s="51"/>
    </row>
    <row r="837" spans="7:7" ht="12.75" x14ac:dyDescent="0.2">
      <c r="G837" s="51"/>
    </row>
    <row r="838" spans="7:7" ht="12.75" x14ac:dyDescent="0.2">
      <c r="G838" s="51"/>
    </row>
    <row r="839" spans="7:7" ht="12.75" x14ac:dyDescent="0.2">
      <c r="G839" s="51"/>
    </row>
    <row r="840" spans="7:7" ht="12.75" x14ac:dyDescent="0.2">
      <c r="G840" s="51"/>
    </row>
    <row r="841" spans="7:7" ht="12.75" x14ac:dyDescent="0.2">
      <c r="G841" s="51"/>
    </row>
    <row r="842" spans="7:7" ht="12.75" x14ac:dyDescent="0.2">
      <c r="G842" s="51"/>
    </row>
    <row r="843" spans="7:7" ht="12.75" x14ac:dyDescent="0.2">
      <c r="G843" s="51"/>
    </row>
    <row r="844" spans="7:7" ht="12.75" x14ac:dyDescent="0.2">
      <c r="G844" s="51"/>
    </row>
    <row r="845" spans="7:7" ht="12.75" x14ac:dyDescent="0.2">
      <c r="G845" s="51"/>
    </row>
    <row r="846" spans="7:7" ht="12.75" x14ac:dyDescent="0.2">
      <c r="G846" s="51"/>
    </row>
    <row r="847" spans="7:7" ht="12.75" x14ac:dyDescent="0.2">
      <c r="G847" s="51"/>
    </row>
    <row r="848" spans="7:7" ht="12.75" x14ac:dyDescent="0.2">
      <c r="G848" s="51"/>
    </row>
    <row r="849" spans="7:7" ht="12.75" x14ac:dyDescent="0.2">
      <c r="G849" s="51"/>
    </row>
    <row r="850" spans="7:7" ht="12.75" x14ac:dyDescent="0.2">
      <c r="G850" s="51"/>
    </row>
    <row r="851" spans="7:7" ht="12.75" x14ac:dyDescent="0.2">
      <c r="G851" s="51"/>
    </row>
    <row r="852" spans="7:7" ht="12.75" x14ac:dyDescent="0.2">
      <c r="G852" s="51"/>
    </row>
    <row r="853" spans="7:7" ht="12.75" x14ac:dyDescent="0.2">
      <c r="G853" s="51"/>
    </row>
    <row r="854" spans="7:7" ht="12.75" x14ac:dyDescent="0.2">
      <c r="G854" s="51"/>
    </row>
    <row r="855" spans="7:7" ht="12.75" x14ac:dyDescent="0.2">
      <c r="G855" s="51"/>
    </row>
    <row r="856" spans="7:7" ht="12.75" x14ac:dyDescent="0.2">
      <c r="G856" s="51"/>
    </row>
    <row r="857" spans="7:7" ht="12.75" x14ac:dyDescent="0.2">
      <c r="G857" s="51"/>
    </row>
    <row r="858" spans="7:7" ht="12.75" x14ac:dyDescent="0.2">
      <c r="G858" s="51"/>
    </row>
    <row r="859" spans="7:7" ht="12.75" x14ac:dyDescent="0.2">
      <c r="G859" s="51"/>
    </row>
    <row r="860" spans="7:7" ht="12.75" x14ac:dyDescent="0.2">
      <c r="G860" s="51"/>
    </row>
    <row r="861" spans="7:7" ht="12.75" x14ac:dyDescent="0.2">
      <c r="G861" s="51"/>
    </row>
    <row r="862" spans="7:7" ht="12.75" x14ac:dyDescent="0.2">
      <c r="G862" s="51"/>
    </row>
    <row r="863" spans="7:7" ht="12.75" x14ac:dyDescent="0.2">
      <c r="G863" s="51"/>
    </row>
    <row r="864" spans="7:7" ht="12.75" x14ac:dyDescent="0.2">
      <c r="G864" s="51"/>
    </row>
    <row r="865" spans="7:7" ht="12.75" x14ac:dyDescent="0.2">
      <c r="G865" s="51"/>
    </row>
    <row r="866" spans="7:7" ht="12.75" x14ac:dyDescent="0.2">
      <c r="G866" s="51"/>
    </row>
    <row r="867" spans="7:7" ht="12.75" x14ac:dyDescent="0.2">
      <c r="G867" s="51"/>
    </row>
    <row r="868" spans="7:7" ht="12.75" x14ac:dyDescent="0.2">
      <c r="G868" s="51"/>
    </row>
    <row r="869" spans="7:7" ht="12.75" x14ac:dyDescent="0.2">
      <c r="G869" s="51"/>
    </row>
    <row r="870" spans="7:7" ht="12.75" x14ac:dyDescent="0.2">
      <c r="G870" s="51"/>
    </row>
    <row r="871" spans="7:7" ht="12.75" x14ac:dyDescent="0.2">
      <c r="G871" s="51"/>
    </row>
    <row r="872" spans="7:7" ht="12.75" x14ac:dyDescent="0.2">
      <c r="G872" s="51"/>
    </row>
    <row r="873" spans="7:7" ht="12.75" x14ac:dyDescent="0.2">
      <c r="G873" s="51"/>
    </row>
    <row r="874" spans="7:7" ht="12.75" x14ac:dyDescent="0.2">
      <c r="G874" s="51"/>
    </row>
    <row r="875" spans="7:7" ht="12.75" x14ac:dyDescent="0.2">
      <c r="G875" s="51"/>
    </row>
    <row r="876" spans="7:7" ht="12.75" x14ac:dyDescent="0.2">
      <c r="G876" s="51"/>
    </row>
    <row r="877" spans="7:7" ht="12.75" x14ac:dyDescent="0.2">
      <c r="G877" s="51"/>
    </row>
    <row r="878" spans="7:7" ht="12.75" x14ac:dyDescent="0.2">
      <c r="G878" s="51"/>
    </row>
    <row r="879" spans="7:7" ht="12.75" x14ac:dyDescent="0.2">
      <c r="G879" s="51"/>
    </row>
    <row r="880" spans="7:7" ht="12.75" x14ac:dyDescent="0.2">
      <c r="G880" s="51"/>
    </row>
    <row r="881" spans="7:7" ht="12.75" x14ac:dyDescent="0.2">
      <c r="G881" s="51"/>
    </row>
    <row r="882" spans="7:7" ht="12.75" x14ac:dyDescent="0.2">
      <c r="G882" s="51"/>
    </row>
    <row r="883" spans="7:7" ht="12.75" x14ac:dyDescent="0.2">
      <c r="G883" s="51"/>
    </row>
    <row r="884" spans="7:7" ht="12.75" x14ac:dyDescent="0.2">
      <c r="G884" s="51"/>
    </row>
    <row r="885" spans="7:7" ht="12.75" x14ac:dyDescent="0.2">
      <c r="G885" s="51"/>
    </row>
    <row r="886" spans="7:7" ht="12.75" x14ac:dyDescent="0.2">
      <c r="G886" s="51"/>
    </row>
    <row r="887" spans="7:7" ht="12.75" x14ac:dyDescent="0.2">
      <c r="G887" s="51"/>
    </row>
    <row r="888" spans="7:7" ht="12.75" x14ac:dyDescent="0.2">
      <c r="G888" s="51"/>
    </row>
    <row r="889" spans="7:7" ht="12.75" x14ac:dyDescent="0.2">
      <c r="G889" s="51"/>
    </row>
    <row r="890" spans="7:7" ht="12.75" x14ac:dyDescent="0.2">
      <c r="G890" s="51"/>
    </row>
    <row r="891" spans="7:7" ht="12.75" x14ac:dyDescent="0.2">
      <c r="G891" s="51"/>
    </row>
    <row r="892" spans="7:7" ht="12.75" x14ac:dyDescent="0.2">
      <c r="G892" s="51"/>
    </row>
    <row r="893" spans="7:7" ht="12.75" x14ac:dyDescent="0.2">
      <c r="G893" s="51"/>
    </row>
    <row r="894" spans="7:7" ht="12.75" x14ac:dyDescent="0.2">
      <c r="G894" s="51"/>
    </row>
    <row r="895" spans="7:7" ht="12.75" x14ac:dyDescent="0.2">
      <c r="G895" s="51"/>
    </row>
    <row r="896" spans="7:7" ht="12.75" x14ac:dyDescent="0.2">
      <c r="G896" s="51"/>
    </row>
    <row r="897" spans="7:7" ht="12.75" x14ac:dyDescent="0.2">
      <c r="G897" s="51"/>
    </row>
    <row r="898" spans="7:7" ht="12.75" x14ac:dyDescent="0.2">
      <c r="G898" s="51"/>
    </row>
    <row r="899" spans="7:7" ht="12.75" x14ac:dyDescent="0.2">
      <c r="G899" s="51"/>
    </row>
    <row r="900" spans="7:7" ht="12.75" x14ac:dyDescent="0.2">
      <c r="G900" s="51"/>
    </row>
    <row r="901" spans="7:7" ht="12.75" x14ac:dyDescent="0.2">
      <c r="G901" s="51"/>
    </row>
    <row r="902" spans="7:7" ht="12.75" x14ac:dyDescent="0.2">
      <c r="G902" s="51"/>
    </row>
    <row r="903" spans="7:7" ht="12.75" x14ac:dyDescent="0.2">
      <c r="G903" s="51"/>
    </row>
    <row r="904" spans="7:7" ht="12.75" x14ac:dyDescent="0.2">
      <c r="G904" s="51"/>
    </row>
    <row r="905" spans="7:7" ht="12.75" x14ac:dyDescent="0.2">
      <c r="G905" s="51"/>
    </row>
    <row r="906" spans="7:7" ht="12.75" x14ac:dyDescent="0.2">
      <c r="G906" s="51"/>
    </row>
    <row r="907" spans="7:7" ht="12.75" x14ac:dyDescent="0.2">
      <c r="G907" s="51"/>
    </row>
    <row r="908" spans="7:7" ht="12.75" x14ac:dyDescent="0.2">
      <c r="G908" s="51"/>
    </row>
    <row r="909" spans="7:7" ht="12.75" x14ac:dyDescent="0.2">
      <c r="G909" s="51"/>
    </row>
    <row r="910" spans="7:7" ht="12.75" x14ac:dyDescent="0.2">
      <c r="G910" s="51"/>
    </row>
    <row r="911" spans="7:7" ht="12.75" x14ac:dyDescent="0.2">
      <c r="G911" s="51"/>
    </row>
    <row r="912" spans="7:7" ht="12.75" x14ac:dyDescent="0.2">
      <c r="G912" s="51"/>
    </row>
    <row r="913" spans="7:7" ht="12.75" x14ac:dyDescent="0.2">
      <c r="G913" s="51"/>
    </row>
    <row r="914" spans="7:7" ht="12.75" x14ac:dyDescent="0.2">
      <c r="G914" s="51"/>
    </row>
    <row r="915" spans="7:7" ht="12.75" x14ac:dyDescent="0.2">
      <c r="G915" s="51"/>
    </row>
    <row r="916" spans="7:7" ht="12.75" x14ac:dyDescent="0.2">
      <c r="G916" s="51"/>
    </row>
    <row r="917" spans="7:7" ht="12.75" x14ac:dyDescent="0.2">
      <c r="G917" s="51"/>
    </row>
    <row r="918" spans="7:7" ht="12.75" x14ac:dyDescent="0.2">
      <c r="G918" s="51"/>
    </row>
    <row r="919" spans="7:7" ht="12.75" x14ac:dyDescent="0.2">
      <c r="G919" s="51"/>
    </row>
    <row r="920" spans="7:7" ht="12.75" x14ac:dyDescent="0.2">
      <c r="G920" s="51"/>
    </row>
    <row r="921" spans="7:7" ht="12.75" x14ac:dyDescent="0.2">
      <c r="G921" s="51"/>
    </row>
    <row r="922" spans="7:7" ht="12.75" x14ac:dyDescent="0.2">
      <c r="G922" s="51"/>
    </row>
    <row r="923" spans="7:7" ht="12.75" x14ac:dyDescent="0.2">
      <c r="G923" s="51"/>
    </row>
    <row r="924" spans="7:7" ht="12.75" x14ac:dyDescent="0.2">
      <c r="G924" s="51"/>
    </row>
    <row r="925" spans="7:7" ht="12.75" x14ac:dyDescent="0.2">
      <c r="G925" s="51"/>
    </row>
    <row r="926" spans="7:7" ht="12.75" x14ac:dyDescent="0.2">
      <c r="G926" s="51"/>
    </row>
    <row r="927" spans="7:7" ht="12.75" x14ac:dyDescent="0.2">
      <c r="G927" s="51"/>
    </row>
    <row r="928" spans="7:7" ht="12.75" x14ac:dyDescent="0.2">
      <c r="G928" s="51"/>
    </row>
    <row r="929" spans="7:7" ht="12.75" x14ac:dyDescent="0.2">
      <c r="G929" s="51"/>
    </row>
    <row r="930" spans="7:7" ht="12.75" x14ac:dyDescent="0.2">
      <c r="G930" s="51"/>
    </row>
    <row r="931" spans="7:7" ht="12.75" x14ac:dyDescent="0.2">
      <c r="G931" s="51"/>
    </row>
    <row r="932" spans="7:7" ht="12.75" x14ac:dyDescent="0.2">
      <c r="G932" s="51"/>
    </row>
    <row r="933" spans="7:7" ht="12.75" x14ac:dyDescent="0.2">
      <c r="G933" s="51"/>
    </row>
    <row r="934" spans="7:7" ht="12.75" x14ac:dyDescent="0.2">
      <c r="G934" s="51"/>
    </row>
    <row r="935" spans="7:7" ht="12.75" x14ac:dyDescent="0.2">
      <c r="G935" s="51"/>
    </row>
    <row r="936" spans="7:7" ht="12.75" x14ac:dyDescent="0.2">
      <c r="G936" s="51"/>
    </row>
    <row r="937" spans="7:7" ht="12.75" x14ac:dyDescent="0.2">
      <c r="G937" s="51"/>
    </row>
    <row r="938" spans="7:7" ht="12.75" x14ac:dyDescent="0.2">
      <c r="G938" s="51"/>
    </row>
    <row r="939" spans="7:7" ht="12.75" x14ac:dyDescent="0.2">
      <c r="G939" s="51"/>
    </row>
    <row r="940" spans="7:7" ht="12.75" x14ac:dyDescent="0.2">
      <c r="G940" s="51"/>
    </row>
    <row r="941" spans="7:7" ht="12.75" x14ac:dyDescent="0.2">
      <c r="G941" s="51"/>
    </row>
    <row r="942" spans="7:7" ht="12.75" x14ac:dyDescent="0.2">
      <c r="G942" s="51"/>
    </row>
    <row r="943" spans="7:7" ht="12.75" x14ac:dyDescent="0.2">
      <c r="G943" s="51"/>
    </row>
    <row r="944" spans="7:7" ht="12.75" x14ac:dyDescent="0.2">
      <c r="G944" s="51"/>
    </row>
    <row r="945" spans="7:7" ht="12.75" x14ac:dyDescent="0.2">
      <c r="G945" s="51"/>
    </row>
    <row r="946" spans="7:7" ht="12.75" x14ac:dyDescent="0.2">
      <c r="G946" s="51"/>
    </row>
    <row r="947" spans="7:7" ht="12.75" x14ac:dyDescent="0.2">
      <c r="G947" s="51"/>
    </row>
    <row r="948" spans="7:7" ht="12.75" x14ac:dyDescent="0.2">
      <c r="G948" s="51"/>
    </row>
    <row r="949" spans="7:7" ht="12.75" x14ac:dyDescent="0.2">
      <c r="G949" s="51"/>
    </row>
    <row r="950" spans="7:7" ht="12.75" x14ac:dyDescent="0.2">
      <c r="G950" s="51"/>
    </row>
    <row r="951" spans="7:7" ht="12.75" x14ac:dyDescent="0.2">
      <c r="G951" s="51"/>
    </row>
    <row r="952" spans="7:7" ht="12.75" x14ac:dyDescent="0.2">
      <c r="G952" s="51"/>
    </row>
    <row r="953" spans="7:7" ht="12.75" x14ac:dyDescent="0.2">
      <c r="G953" s="51"/>
    </row>
    <row r="954" spans="7:7" ht="12.75" x14ac:dyDescent="0.2">
      <c r="G954" s="51"/>
    </row>
    <row r="955" spans="7:7" ht="12.75" x14ac:dyDescent="0.2">
      <c r="G955" s="51"/>
    </row>
    <row r="956" spans="7:7" ht="12.75" x14ac:dyDescent="0.2">
      <c r="G956" s="51"/>
    </row>
    <row r="957" spans="7:7" ht="12.75" x14ac:dyDescent="0.2">
      <c r="G957" s="51"/>
    </row>
    <row r="958" spans="7:7" ht="12.75" x14ac:dyDescent="0.2">
      <c r="G958" s="51"/>
    </row>
    <row r="959" spans="7:7" ht="12.75" x14ac:dyDescent="0.2">
      <c r="G959" s="51"/>
    </row>
    <row r="960" spans="7:7" ht="12.75" x14ac:dyDescent="0.2">
      <c r="G960" s="51"/>
    </row>
    <row r="961" spans="7:7" ht="12.75" x14ac:dyDescent="0.2">
      <c r="G961" s="51"/>
    </row>
    <row r="962" spans="7:7" ht="12.75" x14ac:dyDescent="0.2">
      <c r="G962" s="51"/>
    </row>
    <row r="963" spans="7:7" ht="12.75" x14ac:dyDescent="0.2">
      <c r="G963" s="51"/>
    </row>
    <row r="964" spans="7:7" ht="12.75" x14ac:dyDescent="0.2">
      <c r="G964" s="51"/>
    </row>
    <row r="965" spans="7:7" ht="12.75" x14ac:dyDescent="0.2">
      <c r="G965" s="51"/>
    </row>
    <row r="966" spans="7:7" ht="12.75" x14ac:dyDescent="0.2">
      <c r="G966" s="51"/>
    </row>
    <row r="967" spans="7:7" ht="12.75" x14ac:dyDescent="0.2">
      <c r="G967" s="51"/>
    </row>
    <row r="968" spans="7:7" ht="12.75" x14ac:dyDescent="0.2">
      <c r="G968" s="51"/>
    </row>
    <row r="969" spans="7:7" ht="12.75" x14ac:dyDescent="0.2">
      <c r="G969" s="51"/>
    </row>
    <row r="970" spans="7:7" ht="12.75" x14ac:dyDescent="0.2">
      <c r="G970" s="51"/>
    </row>
    <row r="971" spans="7:7" ht="12.75" x14ac:dyDescent="0.2">
      <c r="G971" s="51"/>
    </row>
    <row r="972" spans="7:7" ht="12.75" x14ac:dyDescent="0.2">
      <c r="G972" s="51"/>
    </row>
    <row r="973" spans="7:7" ht="12.75" x14ac:dyDescent="0.2">
      <c r="G973" s="51"/>
    </row>
    <row r="974" spans="7:7" ht="12.75" x14ac:dyDescent="0.2">
      <c r="G974" s="51"/>
    </row>
    <row r="975" spans="7:7" ht="12.75" x14ac:dyDescent="0.2">
      <c r="G975" s="51"/>
    </row>
    <row r="976" spans="7:7" ht="12.75" x14ac:dyDescent="0.2">
      <c r="G976" s="51"/>
    </row>
    <row r="977" spans="7:7" ht="12.75" x14ac:dyDescent="0.2">
      <c r="G977" s="51"/>
    </row>
    <row r="978" spans="7:7" ht="12.75" x14ac:dyDescent="0.2">
      <c r="G978" s="51"/>
    </row>
    <row r="979" spans="7:7" ht="12.75" x14ac:dyDescent="0.2">
      <c r="G979" s="51"/>
    </row>
    <row r="980" spans="7:7" ht="12.75" x14ac:dyDescent="0.2">
      <c r="G980" s="51"/>
    </row>
    <row r="981" spans="7:7" ht="12.75" x14ac:dyDescent="0.2">
      <c r="G981" s="51"/>
    </row>
    <row r="982" spans="7:7" ht="12.75" x14ac:dyDescent="0.2">
      <c r="G982" s="51"/>
    </row>
    <row r="983" spans="7:7" ht="12.75" x14ac:dyDescent="0.2">
      <c r="G983" s="51"/>
    </row>
    <row r="984" spans="7:7" ht="12.75" x14ac:dyDescent="0.2">
      <c r="G984" s="51"/>
    </row>
    <row r="985" spans="7:7" ht="12.75" x14ac:dyDescent="0.2">
      <c r="G985" s="51"/>
    </row>
    <row r="986" spans="7:7" ht="12.75" x14ac:dyDescent="0.2">
      <c r="G986" s="51"/>
    </row>
    <row r="987" spans="7:7" ht="12.75" x14ac:dyDescent="0.2">
      <c r="G987" s="51"/>
    </row>
    <row r="988" spans="7:7" ht="12.75" x14ac:dyDescent="0.2">
      <c r="G988" s="51"/>
    </row>
    <row r="989" spans="7:7" ht="12.75" x14ac:dyDescent="0.2">
      <c r="G989" s="51"/>
    </row>
    <row r="990" spans="7:7" ht="12.75" x14ac:dyDescent="0.2">
      <c r="G990" s="51"/>
    </row>
    <row r="991" spans="7:7" ht="12.75" x14ac:dyDescent="0.2">
      <c r="G991" s="51"/>
    </row>
    <row r="992" spans="7:7" ht="12.75" x14ac:dyDescent="0.2">
      <c r="G992" s="51"/>
    </row>
    <row r="993" spans="7:7" ht="12.75" x14ac:dyDescent="0.2">
      <c r="G993" s="51"/>
    </row>
    <row r="994" spans="7:7" ht="12.75" x14ac:dyDescent="0.2">
      <c r="G994" s="51"/>
    </row>
    <row r="995" spans="7:7" ht="12.75" x14ac:dyDescent="0.2">
      <c r="G995" s="51"/>
    </row>
    <row r="996" spans="7:7" ht="12.75" x14ac:dyDescent="0.2">
      <c r="G996" s="51"/>
    </row>
    <row r="997" spans="7:7" ht="12.75" x14ac:dyDescent="0.2">
      <c r="G997" s="51"/>
    </row>
    <row r="998" spans="7:7" ht="12.75" x14ac:dyDescent="0.2">
      <c r="G998" s="51"/>
    </row>
    <row r="999" spans="7:7" ht="12.75" x14ac:dyDescent="0.2">
      <c r="G999" s="51"/>
    </row>
    <row r="1000" spans="7:7" ht="12.75" x14ac:dyDescent="0.2">
      <c r="G1000" s="51"/>
    </row>
    <row r="1001" spans="7:7" ht="12.75" x14ac:dyDescent="0.2">
      <c r="G1001" s="51"/>
    </row>
    <row r="1002" spans="7:7" ht="12.75" x14ac:dyDescent="0.2">
      <c r="G1002" s="51"/>
    </row>
    <row r="1003" spans="7:7" ht="12.75" x14ac:dyDescent="0.2">
      <c r="G1003" s="5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88"/>
  <sheetViews>
    <sheetView showGridLines="0" workbookViewId="0"/>
  </sheetViews>
  <sheetFormatPr defaultColWidth="14.42578125" defaultRowHeight="15.75" customHeight="1" x14ac:dyDescent="0.2"/>
  <cols>
    <col min="1" max="1" width="2.5703125" customWidth="1"/>
    <col min="2" max="2" width="22.7109375" customWidth="1"/>
    <col min="3" max="3" width="8.5703125" customWidth="1"/>
    <col min="4" max="4" width="43.5703125" customWidth="1"/>
    <col min="5" max="5" width="43.7109375" customWidth="1"/>
    <col min="6" max="6" width="8.7109375" customWidth="1"/>
    <col min="7" max="7" width="2.5703125" customWidth="1"/>
  </cols>
  <sheetData>
    <row r="1" spans="1:7" ht="20.25" x14ac:dyDescent="0.3">
      <c r="A1" s="65"/>
      <c r="B1" s="81" t="s">
        <v>410</v>
      </c>
      <c r="C1" s="75"/>
      <c r="D1" s="75"/>
      <c r="E1" s="75"/>
      <c r="F1" s="75"/>
      <c r="G1" s="65"/>
    </row>
    <row r="2" spans="1:7" ht="14.25" x14ac:dyDescent="0.2">
      <c r="A2" s="64"/>
      <c r="B2" s="80" t="s">
        <v>411</v>
      </c>
      <c r="C2" s="75"/>
      <c r="D2" s="75"/>
      <c r="E2" s="75"/>
      <c r="F2" s="75"/>
      <c r="G2" s="64"/>
    </row>
    <row r="3" spans="1:7" ht="15" x14ac:dyDescent="0.25">
      <c r="A3" s="64"/>
      <c r="B3" s="82" t="str">
        <f>HYPERLINK("https://www.coinbase.com/legal/securities-law-framework.pdf","Refer to: full legal analysis")</f>
        <v>Refer to: full legal analysis</v>
      </c>
      <c r="C3" s="75"/>
      <c r="D3" s="75"/>
      <c r="E3" s="75"/>
      <c r="F3" s="75"/>
      <c r="G3" s="64"/>
    </row>
    <row r="4" spans="1:7" ht="12.75" x14ac:dyDescent="0.2">
      <c r="A4" s="55"/>
      <c r="B4" s="73"/>
      <c r="C4" s="75"/>
      <c r="D4" s="75"/>
      <c r="E4" s="75"/>
      <c r="F4" s="75"/>
      <c r="G4" s="55"/>
    </row>
    <row r="5" spans="1:7" ht="15" x14ac:dyDescent="0.25">
      <c r="A5" s="4"/>
      <c r="B5" s="83" t="s">
        <v>412</v>
      </c>
      <c r="C5" s="75"/>
      <c r="D5" s="75"/>
      <c r="E5" s="75"/>
      <c r="F5" s="75"/>
      <c r="G5" s="4"/>
    </row>
    <row r="6" spans="1:7" ht="15" x14ac:dyDescent="0.25">
      <c r="A6" s="66"/>
      <c r="B6" s="4" t="s">
        <v>413</v>
      </c>
      <c r="C6" s="66"/>
      <c r="D6" s="66"/>
      <c r="E6" s="66"/>
      <c r="F6" s="66"/>
      <c r="G6" s="66"/>
    </row>
    <row r="7" spans="1:7" ht="14.25" x14ac:dyDescent="0.2">
      <c r="A7" s="66"/>
      <c r="B7" s="84" t="s">
        <v>414</v>
      </c>
      <c r="C7" s="75"/>
      <c r="D7" s="75"/>
      <c r="E7" s="75"/>
      <c r="F7" s="75"/>
      <c r="G7" s="66"/>
    </row>
    <row r="8" spans="1:7" ht="14.25" x14ac:dyDescent="0.2">
      <c r="A8" s="66"/>
      <c r="B8" s="84" t="s">
        <v>415</v>
      </c>
      <c r="C8" s="75"/>
      <c r="D8" s="75"/>
      <c r="E8" s="75"/>
      <c r="F8" s="75"/>
      <c r="G8" s="66"/>
    </row>
    <row r="9" spans="1:7" ht="14.25" x14ac:dyDescent="0.2">
      <c r="A9" s="67"/>
      <c r="B9" s="85" t="s">
        <v>416</v>
      </c>
      <c r="C9" s="75"/>
      <c r="D9" s="75"/>
      <c r="E9" s="75"/>
      <c r="F9" s="75"/>
      <c r="G9" s="67"/>
    </row>
    <row r="10" spans="1:7" ht="12.75" x14ac:dyDescent="0.2">
      <c r="A10" s="61"/>
      <c r="B10" s="77"/>
      <c r="C10" s="75"/>
      <c r="D10" s="75"/>
      <c r="E10" s="75"/>
      <c r="F10" s="75"/>
      <c r="G10" s="61"/>
    </row>
    <row r="11" spans="1:7" x14ac:dyDescent="0.25">
      <c r="A11" s="11"/>
      <c r="B11" s="68" t="s">
        <v>417</v>
      </c>
      <c r="C11" s="68"/>
      <c r="D11" s="68"/>
      <c r="E11" s="68"/>
      <c r="F11" s="68"/>
      <c r="G11" s="11"/>
    </row>
    <row r="12" spans="1:7" ht="11.25" customHeight="1" x14ac:dyDescent="0.2">
      <c r="A12" s="61"/>
      <c r="B12" s="86"/>
      <c r="C12" s="75"/>
      <c r="D12" s="75"/>
      <c r="E12" s="75"/>
      <c r="F12" s="75"/>
      <c r="G12" s="61"/>
    </row>
    <row r="13" spans="1:7" ht="15" x14ac:dyDescent="0.25">
      <c r="A13" s="14"/>
      <c r="B13" s="76" t="s">
        <v>418</v>
      </c>
      <c r="C13" s="75"/>
      <c r="D13" s="75"/>
      <c r="E13" s="75"/>
      <c r="F13" s="75"/>
      <c r="G13" s="14"/>
    </row>
    <row r="14" spans="1:7" ht="15" customHeight="1" x14ac:dyDescent="0.25">
      <c r="A14" s="14"/>
      <c r="B14" s="15" t="s">
        <v>419</v>
      </c>
      <c r="C14" s="16" t="s">
        <v>420</v>
      </c>
      <c r="D14" s="15" t="s">
        <v>421</v>
      </c>
      <c r="E14" s="15" t="s">
        <v>422</v>
      </c>
      <c r="F14" s="16" t="s">
        <v>423</v>
      </c>
      <c r="G14" s="14"/>
    </row>
    <row r="15" spans="1:7" ht="99.75" x14ac:dyDescent="0.2">
      <c r="A15" s="69"/>
      <c r="B15" s="17" t="s">
        <v>424</v>
      </c>
      <c r="C15" s="36">
        <f>0</f>
        <v>0</v>
      </c>
      <c r="D15" s="17" t="s">
        <v>425</v>
      </c>
      <c r="E15" s="17" t="s">
        <v>426</v>
      </c>
      <c r="F15" s="22"/>
      <c r="G15" s="69"/>
    </row>
    <row r="16" spans="1:7" ht="71.25" x14ac:dyDescent="0.2">
      <c r="A16" s="69"/>
      <c r="B16" s="17" t="s">
        <v>427</v>
      </c>
      <c r="C16" s="36">
        <f>100</f>
        <v>100</v>
      </c>
      <c r="D16" s="17" t="s">
        <v>428</v>
      </c>
      <c r="E16" s="17" t="s">
        <v>429</v>
      </c>
      <c r="F16" s="22"/>
      <c r="G16" s="69"/>
    </row>
    <row r="17" spans="1:7" ht="19.5" customHeight="1" x14ac:dyDescent="0.2">
      <c r="A17" s="61"/>
      <c r="B17" s="77"/>
      <c r="C17" s="75"/>
      <c r="D17" s="75"/>
      <c r="E17" s="75"/>
      <c r="F17" s="75"/>
      <c r="G17" s="61"/>
    </row>
    <row r="18" spans="1:7" ht="19.5" customHeight="1" x14ac:dyDescent="0.2">
      <c r="A18" s="62"/>
      <c r="B18" s="78" t="s">
        <v>430</v>
      </c>
      <c r="C18" s="75"/>
      <c r="D18" s="75"/>
      <c r="E18" s="75"/>
      <c r="F18" s="62">
        <f>SUMIF(F15:F16,"=Y",C15:C16)</f>
        <v>0</v>
      </c>
      <c r="G18" s="62"/>
    </row>
    <row r="19" spans="1:7" ht="19.5" customHeight="1" x14ac:dyDescent="0.25">
      <c r="A19" s="63"/>
      <c r="B19" s="79"/>
      <c r="C19" s="75"/>
      <c r="D19" s="75"/>
      <c r="E19" s="75"/>
      <c r="F19" s="75"/>
      <c r="G19" s="63"/>
    </row>
    <row r="20" spans="1:7" x14ac:dyDescent="0.25">
      <c r="A20" s="11"/>
      <c r="B20" s="68" t="s">
        <v>431</v>
      </c>
      <c r="C20" s="28"/>
      <c r="D20" s="28"/>
      <c r="E20" s="28"/>
      <c r="F20" s="28"/>
      <c r="G20" s="11"/>
    </row>
    <row r="21" spans="1:7" ht="11.25" customHeight="1" x14ac:dyDescent="0.2">
      <c r="A21" s="61"/>
      <c r="B21" s="77"/>
      <c r="C21" s="75"/>
      <c r="D21" s="75"/>
      <c r="E21" s="75"/>
      <c r="F21" s="75"/>
      <c r="G21" s="61"/>
    </row>
    <row r="22" spans="1:7" ht="15" x14ac:dyDescent="0.25">
      <c r="A22" s="14"/>
      <c r="B22" s="76" t="s">
        <v>432</v>
      </c>
      <c r="C22" s="75"/>
      <c r="D22" s="75"/>
      <c r="E22" s="75"/>
      <c r="F22" s="75"/>
      <c r="G22" s="14"/>
    </row>
    <row r="23" spans="1:7" ht="15" x14ac:dyDescent="0.25">
      <c r="A23" s="14"/>
      <c r="B23" s="29" t="s">
        <v>419</v>
      </c>
      <c r="C23" s="30" t="s">
        <v>420</v>
      </c>
      <c r="D23" s="29" t="s">
        <v>421</v>
      </c>
      <c r="E23" s="31" t="s">
        <v>422</v>
      </c>
      <c r="F23" s="16" t="s">
        <v>423</v>
      </c>
      <c r="G23" s="14"/>
    </row>
    <row r="24" spans="1:7" ht="114" x14ac:dyDescent="0.2">
      <c r="A24" s="69"/>
      <c r="B24" s="17" t="s">
        <v>433</v>
      </c>
      <c r="C24" s="36">
        <f>70</f>
        <v>70</v>
      </c>
      <c r="D24" s="17" t="s">
        <v>434</v>
      </c>
      <c r="E24" s="17" t="s">
        <v>435</v>
      </c>
      <c r="F24" s="22"/>
      <c r="G24" s="69"/>
    </row>
    <row r="25" spans="1:7" ht="85.5" x14ac:dyDescent="0.2">
      <c r="A25" s="69"/>
      <c r="B25" s="17" t="s">
        <v>436</v>
      </c>
      <c r="C25" s="36">
        <f>60</f>
        <v>60</v>
      </c>
      <c r="D25" s="17" t="s">
        <v>437</v>
      </c>
      <c r="E25" s="17" t="s">
        <v>438</v>
      </c>
      <c r="F25" s="22"/>
      <c r="G25" s="69"/>
    </row>
    <row r="26" spans="1:7" ht="71.25" x14ac:dyDescent="0.2">
      <c r="A26" s="69"/>
      <c r="B26" s="17" t="s">
        <v>439</v>
      </c>
      <c r="C26" s="32">
        <f>50</f>
        <v>50</v>
      </c>
      <c r="D26" s="17" t="s">
        <v>440</v>
      </c>
      <c r="E26" s="17" t="s">
        <v>441</v>
      </c>
      <c r="F26" s="22"/>
      <c r="G26" s="69"/>
    </row>
    <row r="27" spans="1:7" ht="12.75" x14ac:dyDescent="0.2">
      <c r="A27" s="61"/>
      <c r="B27" s="77"/>
      <c r="C27" s="75"/>
      <c r="D27" s="75"/>
      <c r="E27" s="75"/>
      <c r="F27" s="75"/>
      <c r="G27" s="61"/>
    </row>
    <row r="28" spans="1:7" ht="15" x14ac:dyDescent="0.25">
      <c r="A28" s="14"/>
      <c r="B28" s="76" t="s">
        <v>442</v>
      </c>
      <c r="C28" s="75"/>
      <c r="D28" s="75"/>
      <c r="E28" s="75"/>
      <c r="F28" s="75"/>
      <c r="G28" s="14"/>
    </row>
    <row r="29" spans="1:7" ht="15" x14ac:dyDescent="0.25">
      <c r="A29" s="14"/>
      <c r="B29" s="15" t="s">
        <v>419</v>
      </c>
      <c r="C29" s="16" t="s">
        <v>420</v>
      </c>
      <c r="D29" s="15" t="s">
        <v>421</v>
      </c>
      <c r="E29" s="15" t="s">
        <v>422</v>
      </c>
      <c r="F29" s="16" t="s">
        <v>423</v>
      </c>
      <c r="G29" s="14"/>
    </row>
    <row r="30" spans="1:7" ht="114" x14ac:dyDescent="0.2">
      <c r="A30" s="69"/>
      <c r="B30" s="17" t="s">
        <v>443</v>
      </c>
      <c r="C30" s="32">
        <v>25</v>
      </c>
      <c r="D30" s="17" t="s">
        <v>444</v>
      </c>
      <c r="E30" s="17" t="s">
        <v>445</v>
      </c>
      <c r="F30" s="22"/>
      <c r="G30" s="69"/>
    </row>
    <row r="31" spans="1:7" ht="85.5" x14ac:dyDescent="0.2">
      <c r="A31" s="69"/>
      <c r="B31" s="17" t="s">
        <v>446</v>
      </c>
      <c r="C31" s="32">
        <v>-20</v>
      </c>
      <c r="D31" s="17" t="s">
        <v>447</v>
      </c>
      <c r="E31" s="17" t="s">
        <v>448</v>
      </c>
      <c r="F31" s="33"/>
      <c r="G31" s="69"/>
    </row>
    <row r="32" spans="1:7" ht="19.5" customHeight="1" x14ac:dyDescent="0.2">
      <c r="A32" s="61"/>
      <c r="B32" s="77"/>
      <c r="C32" s="75"/>
      <c r="D32" s="75"/>
      <c r="E32" s="75"/>
      <c r="F32" s="75"/>
      <c r="G32" s="61"/>
    </row>
    <row r="33" spans="1:7" ht="19.5" customHeight="1" x14ac:dyDescent="0.2">
      <c r="A33" s="62"/>
      <c r="B33" s="78" t="s">
        <v>449</v>
      </c>
      <c r="C33" s="75"/>
      <c r="D33" s="75"/>
      <c r="E33" s="75"/>
      <c r="F33" s="62">
        <f>SUMIF(F24:F31,"=Y",C24:C31)</f>
        <v>0</v>
      </c>
      <c r="G33" s="62"/>
    </row>
    <row r="34" spans="1:7" ht="19.5" customHeight="1" x14ac:dyDescent="0.2">
      <c r="A34" s="61"/>
      <c r="B34" s="77"/>
      <c r="C34" s="75"/>
      <c r="D34" s="75"/>
      <c r="E34" s="75"/>
      <c r="F34" s="75"/>
      <c r="G34" s="61"/>
    </row>
    <row r="35" spans="1:7" x14ac:dyDescent="0.25">
      <c r="A35" s="11"/>
      <c r="B35" s="88" t="s">
        <v>450</v>
      </c>
      <c r="C35" s="75"/>
      <c r="D35" s="75"/>
      <c r="E35" s="75"/>
      <c r="F35" s="75"/>
      <c r="G35" s="11"/>
    </row>
    <row r="36" spans="1:7" ht="11.25" customHeight="1" x14ac:dyDescent="0.2">
      <c r="A36" s="61"/>
      <c r="B36" s="77"/>
      <c r="C36" s="75"/>
      <c r="D36" s="75"/>
      <c r="E36" s="75"/>
      <c r="F36" s="75"/>
      <c r="G36" s="61"/>
    </row>
    <row r="37" spans="1:7" ht="15" x14ac:dyDescent="0.25">
      <c r="A37" s="14"/>
      <c r="B37" s="76" t="s">
        <v>451</v>
      </c>
      <c r="C37" s="75"/>
      <c r="D37" s="75"/>
      <c r="E37" s="75"/>
      <c r="F37" s="75"/>
      <c r="G37" s="14"/>
    </row>
    <row r="38" spans="1:7" ht="15" x14ac:dyDescent="0.25">
      <c r="A38" s="14"/>
      <c r="B38" s="15" t="s">
        <v>419</v>
      </c>
      <c r="C38" s="16" t="s">
        <v>420</v>
      </c>
      <c r="D38" s="15" t="s">
        <v>421</v>
      </c>
      <c r="E38" s="15" t="s">
        <v>422</v>
      </c>
      <c r="F38" s="16" t="s">
        <v>423</v>
      </c>
      <c r="G38" s="14"/>
    </row>
    <row r="39" spans="1:7" ht="60" customHeight="1" x14ac:dyDescent="0.2">
      <c r="A39" s="35"/>
      <c r="B39" s="17" t="s">
        <v>452</v>
      </c>
      <c r="C39" s="32">
        <f t="shared" ref="C39:C44" si="0">100</f>
        <v>100</v>
      </c>
      <c r="D39" s="98" t="s">
        <v>453</v>
      </c>
      <c r="E39" s="98" t="s">
        <v>454</v>
      </c>
      <c r="F39" s="33"/>
      <c r="G39" s="35"/>
    </row>
    <row r="40" spans="1:7" ht="60" customHeight="1" x14ac:dyDescent="0.2">
      <c r="A40" s="35"/>
      <c r="B40" s="17" t="s">
        <v>455</v>
      </c>
      <c r="C40" s="32">
        <f t="shared" si="0"/>
        <v>100</v>
      </c>
      <c r="D40" s="99"/>
      <c r="E40" s="99"/>
      <c r="F40" s="33"/>
      <c r="G40" s="35"/>
    </row>
    <row r="41" spans="1:7" ht="28.5" x14ac:dyDescent="0.2">
      <c r="A41" s="35"/>
      <c r="B41" s="17" t="s">
        <v>456</v>
      </c>
      <c r="C41" s="32">
        <f t="shared" si="0"/>
        <v>100</v>
      </c>
      <c r="D41" s="99"/>
      <c r="E41" s="99"/>
      <c r="F41" s="33"/>
      <c r="G41" s="35"/>
    </row>
    <row r="42" spans="1:7" ht="46.5" customHeight="1" x14ac:dyDescent="0.2">
      <c r="A42" s="35"/>
      <c r="B42" s="17" t="s">
        <v>457</v>
      </c>
      <c r="C42" s="32">
        <f t="shared" si="0"/>
        <v>100</v>
      </c>
      <c r="D42" s="99"/>
      <c r="E42" s="99"/>
      <c r="F42" s="33"/>
      <c r="G42" s="35"/>
    </row>
    <row r="43" spans="1:7" ht="46.5" customHeight="1" x14ac:dyDescent="0.2">
      <c r="A43" s="35"/>
      <c r="B43" s="17" t="s">
        <v>458</v>
      </c>
      <c r="C43" s="32">
        <f t="shared" si="0"/>
        <v>100</v>
      </c>
      <c r="D43" s="100"/>
      <c r="E43" s="100"/>
      <c r="F43" s="33"/>
      <c r="G43" s="35"/>
    </row>
    <row r="44" spans="1:7" ht="128.25" x14ac:dyDescent="0.2">
      <c r="A44" s="69"/>
      <c r="B44" s="17" t="s">
        <v>459</v>
      </c>
      <c r="C44" s="32">
        <f t="shared" si="0"/>
        <v>100</v>
      </c>
      <c r="D44" s="17" t="s">
        <v>460</v>
      </c>
      <c r="E44" s="17" t="s">
        <v>461</v>
      </c>
      <c r="F44" s="33"/>
      <c r="G44" s="69"/>
    </row>
    <row r="45" spans="1:7" ht="71.25" x14ac:dyDescent="0.2">
      <c r="A45" s="69"/>
      <c r="B45" s="17" t="s">
        <v>462</v>
      </c>
      <c r="C45" s="32">
        <f>0</f>
        <v>0</v>
      </c>
      <c r="D45" s="17" t="s">
        <v>463</v>
      </c>
      <c r="E45" s="17" t="s">
        <v>464</v>
      </c>
      <c r="F45" s="33"/>
      <c r="G45" s="69"/>
    </row>
    <row r="46" spans="1:7" ht="12.75" x14ac:dyDescent="0.2">
      <c r="A46" s="61"/>
      <c r="B46" s="77"/>
      <c r="C46" s="75"/>
      <c r="D46" s="75"/>
      <c r="E46" s="75"/>
      <c r="F46" s="75"/>
      <c r="G46" s="61"/>
    </row>
    <row r="47" spans="1:7" ht="15" x14ac:dyDescent="0.25">
      <c r="A47" s="14"/>
      <c r="B47" s="76" t="s">
        <v>465</v>
      </c>
      <c r="C47" s="75"/>
      <c r="D47" s="75"/>
      <c r="E47" s="75"/>
      <c r="F47" s="75"/>
      <c r="G47" s="14"/>
    </row>
    <row r="48" spans="1:7" ht="15" x14ac:dyDescent="0.25">
      <c r="A48" s="14"/>
      <c r="B48" s="15" t="s">
        <v>419</v>
      </c>
      <c r="C48" s="16" t="s">
        <v>420</v>
      </c>
      <c r="D48" s="15" t="s">
        <v>421</v>
      </c>
      <c r="E48" s="15" t="s">
        <v>422</v>
      </c>
      <c r="F48" s="16" t="s">
        <v>423</v>
      </c>
      <c r="G48" s="14"/>
    </row>
    <row r="49" spans="1:7" ht="114" x14ac:dyDescent="0.2">
      <c r="A49" s="69"/>
      <c r="B49" s="17" t="s">
        <v>466</v>
      </c>
      <c r="C49" s="36">
        <f>80</f>
        <v>80</v>
      </c>
      <c r="D49" s="17" t="s">
        <v>467</v>
      </c>
      <c r="E49" s="17" t="s">
        <v>468</v>
      </c>
      <c r="F49" s="33"/>
      <c r="G49" s="69"/>
    </row>
    <row r="50" spans="1:7" ht="99.75" x14ac:dyDescent="0.2">
      <c r="A50" s="69"/>
      <c r="B50" s="17" t="s">
        <v>469</v>
      </c>
      <c r="C50" s="36">
        <f>0</f>
        <v>0</v>
      </c>
      <c r="D50" s="17" t="s">
        <v>470</v>
      </c>
      <c r="E50" s="17" t="s">
        <v>471</v>
      </c>
      <c r="F50" s="33"/>
      <c r="G50" s="69"/>
    </row>
    <row r="51" spans="1:7" ht="12.75" x14ac:dyDescent="0.2">
      <c r="A51" s="61"/>
      <c r="B51" s="61"/>
      <c r="C51" s="61"/>
      <c r="D51" s="61"/>
      <c r="E51" s="61"/>
      <c r="F51" s="61"/>
      <c r="G51" s="61"/>
    </row>
    <row r="52" spans="1:7" ht="15" x14ac:dyDescent="0.25">
      <c r="A52" s="14"/>
      <c r="B52" s="76" t="s">
        <v>432</v>
      </c>
      <c r="C52" s="75"/>
      <c r="D52" s="75"/>
      <c r="E52" s="75"/>
      <c r="F52" s="75"/>
      <c r="G52" s="14"/>
    </row>
    <row r="53" spans="1:7" ht="15" x14ac:dyDescent="0.25">
      <c r="A53" s="14"/>
      <c r="B53" s="15" t="s">
        <v>419</v>
      </c>
      <c r="C53" s="16" t="s">
        <v>420</v>
      </c>
      <c r="D53" s="15" t="s">
        <v>421</v>
      </c>
      <c r="E53" s="15" t="s">
        <v>422</v>
      </c>
      <c r="F53" s="16" t="s">
        <v>423</v>
      </c>
      <c r="G53" s="14"/>
    </row>
    <row r="54" spans="1:7" ht="71.25" x14ac:dyDescent="0.2">
      <c r="A54" s="69"/>
      <c r="B54" s="17" t="s">
        <v>433</v>
      </c>
      <c r="C54" s="36">
        <v>20</v>
      </c>
      <c r="D54" s="17" t="s">
        <v>472</v>
      </c>
      <c r="E54" s="17" t="s">
        <v>435</v>
      </c>
      <c r="F54" s="22"/>
      <c r="G54" s="69"/>
    </row>
    <row r="55" spans="1:7" ht="42.75" x14ac:dyDescent="0.2">
      <c r="A55" s="69"/>
      <c r="B55" s="17" t="s">
        <v>436</v>
      </c>
      <c r="C55" s="36">
        <v>10</v>
      </c>
      <c r="D55" s="17" t="s">
        <v>473</v>
      </c>
      <c r="E55" s="17" t="s">
        <v>474</v>
      </c>
      <c r="F55" s="33"/>
      <c r="G55" s="69"/>
    </row>
    <row r="56" spans="1:7" ht="71.25" x14ac:dyDescent="0.2">
      <c r="A56" s="69"/>
      <c r="B56" s="17" t="s">
        <v>439</v>
      </c>
      <c r="C56" s="36">
        <v>0</v>
      </c>
      <c r="D56" s="17" t="s">
        <v>475</v>
      </c>
      <c r="E56" s="17" t="s">
        <v>476</v>
      </c>
      <c r="F56" s="33"/>
      <c r="G56" s="69"/>
    </row>
    <row r="57" spans="1:7" ht="12.75" x14ac:dyDescent="0.2">
      <c r="A57" s="61"/>
      <c r="B57" s="61"/>
      <c r="C57" s="61"/>
      <c r="D57" s="61"/>
      <c r="E57" s="61"/>
      <c r="F57" s="61"/>
      <c r="G57" s="61"/>
    </row>
    <row r="58" spans="1:7" ht="15" x14ac:dyDescent="0.25">
      <c r="A58" s="14"/>
      <c r="B58" s="76" t="s">
        <v>477</v>
      </c>
      <c r="C58" s="75"/>
      <c r="D58" s="75"/>
      <c r="E58" s="75"/>
      <c r="F58" s="75"/>
      <c r="G58" s="14"/>
    </row>
    <row r="59" spans="1:7" ht="15" x14ac:dyDescent="0.25">
      <c r="A59" s="14"/>
      <c r="B59" s="15" t="s">
        <v>419</v>
      </c>
      <c r="C59" s="16" t="s">
        <v>420</v>
      </c>
      <c r="D59" s="15" t="s">
        <v>421</v>
      </c>
      <c r="E59" s="15" t="s">
        <v>422</v>
      </c>
      <c r="F59" s="16" t="s">
        <v>423</v>
      </c>
      <c r="G59" s="14"/>
    </row>
    <row r="60" spans="1:7" ht="156.75" x14ac:dyDescent="0.2">
      <c r="A60" s="69"/>
      <c r="B60" s="17" t="s">
        <v>478</v>
      </c>
      <c r="C60" s="36">
        <v>-20</v>
      </c>
      <c r="D60" s="17" t="s">
        <v>479</v>
      </c>
      <c r="E60" s="17" t="s">
        <v>480</v>
      </c>
      <c r="F60" s="22"/>
      <c r="G60" s="69"/>
    </row>
    <row r="61" spans="1:7" ht="85.5" x14ac:dyDescent="0.2">
      <c r="A61" s="69"/>
      <c r="B61" s="17" t="s">
        <v>481</v>
      </c>
      <c r="C61" s="36">
        <v>-10</v>
      </c>
      <c r="D61" s="17" t="s">
        <v>482</v>
      </c>
      <c r="E61" s="17" t="s">
        <v>483</v>
      </c>
      <c r="F61" s="33"/>
      <c r="G61" s="69"/>
    </row>
    <row r="62" spans="1:7" ht="12.75" x14ac:dyDescent="0.2">
      <c r="A62" s="61"/>
      <c r="B62" s="56" t="s">
        <v>484</v>
      </c>
      <c r="C62" s="61"/>
      <c r="D62" s="61"/>
      <c r="E62" s="61"/>
      <c r="F62" s="61"/>
      <c r="G62" s="61"/>
    </row>
    <row r="63" spans="1:7" ht="12.75" x14ac:dyDescent="0.2">
      <c r="A63" s="61"/>
      <c r="B63" s="61"/>
      <c r="C63" s="61"/>
      <c r="D63" s="61"/>
      <c r="E63" s="61"/>
      <c r="F63" s="61"/>
      <c r="G63" s="61"/>
    </row>
    <row r="64" spans="1:7" ht="15" x14ac:dyDescent="0.25">
      <c r="A64" s="14"/>
      <c r="B64" s="76" t="s">
        <v>485</v>
      </c>
      <c r="C64" s="75"/>
      <c r="D64" s="75"/>
      <c r="E64" s="75"/>
      <c r="F64" s="75"/>
      <c r="G64" s="14"/>
    </row>
    <row r="65" spans="1:7" ht="15" x14ac:dyDescent="0.25">
      <c r="A65" s="14"/>
      <c r="B65" s="15" t="s">
        <v>419</v>
      </c>
      <c r="C65" s="16" t="s">
        <v>420</v>
      </c>
      <c r="D65" s="15" t="s">
        <v>421</v>
      </c>
      <c r="E65" s="15" t="s">
        <v>422</v>
      </c>
      <c r="F65" s="16" t="s">
        <v>423</v>
      </c>
      <c r="G65" s="14"/>
    </row>
    <row r="66" spans="1:7" ht="156.75" x14ac:dyDescent="0.2">
      <c r="A66" s="69"/>
      <c r="B66" s="17" t="s">
        <v>486</v>
      </c>
      <c r="C66" s="36">
        <f>50</f>
        <v>50</v>
      </c>
      <c r="D66" s="17" t="s">
        <v>487</v>
      </c>
      <c r="E66" s="17" t="s">
        <v>488</v>
      </c>
      <c r="F66" s="33"/>
      <c r="G66" s="69"/>
    </row>
    <row r="67" spans="1:7" ht="28.5" x14ac:dyDescent="0.2">
      <c r="A67" s="69"/>
      <c r="B67" s="17" t="s">
        <v>489</v>
      </c>
      <c r="C67" s="36">
        <v>0</v>
      </c>
      <c r="D67" s="17" t="s">
        <v>490</v>
      </c>
      <c r="E67" s="17"/>
      <c r="F67" s="33"/>
      <c r="G67" s="69"/>
    </row>
    <row r="68" spans="1:7" ht="57" x14ac:dyDescent="0.2">
      <c r="A68" s="69"/>
      <c r="B68" s="17" t="s">
        <v>491</v>
      </c>
      <c r="C68" s="36">
        <v>-100</v>
      </c>
      <c r="D68" s="17" t="s">
        <v>492</v>
      </c>
      <c r="E68" s="17" t="s">
        <v>493</v>
      </c>
      <c r="F68" s="33"/>
      <c r="G68" s="69"/>
    </row>
    <row r="69" spans="1:7" ht="22.5" customHeight="1" x14ac:dyDescent="0.2">
      <c r="A69" s="61"/>
      <c r="B69" s="61"/>
      <c r="C69" s="61"/>
      <c r="D69" s="61"/>
      <c r="E69" s="61"/>
      <c r="F69" s="61"/>
      <c r="G69" s="61"/>
    </row>
    <row r="70" spans="1:7" ht="21.75" customHeight="1" x14ac:dyDescent="0.25">
      <c r="A70" s="38"/>
      <c r="B70" s="88" t="s">
        <v>494</v>
      </c>
      <c r="C70" s="75"/>
      <c r="D70" s="75"/>
      <c r="E70" s="75"/>
      <c r="F70" s="75"/>
      <c r="G70" s="38"/>
    </row>
    <row r="71" spans="1:7" ht="22.5" customHeight="1" x14ac:dyDescent="0.2">
      <c r="A71" s="38"/>
      <c r="B71" s="39" t="s">
        <v>495</v>
      </c>
      <c r="C71" s="39"/>
      <c r="D71" s="39"/>
      <c r="E71" s="97" t="s">
        <v>496</v>
      </c>
      <c r="F71" s="75"/>
      <c r="G71" s="38"/>
    </row>
    <row r="72" spans="1:7" ht="22.5" customHeight="1" x14ac:dyDescent="0.2">
      <c r="A72" s="38"/>
      <c r="B72" s="94" t="s">
        <v>497</v>
      </c>
      <c r="C72" s="75"/>
      <c r="D72" s="70" t="s">
        <v>498</v>
      </c>
      <c r="E72" s="95"/>
      <c r="F72" s="75"/>
      <c r="G72" s="38"/>
    </row>
    <row r="73" spans="1:7" ht="22.5" customHeight="1" x14ac:dyDescent="0.2">
      <c r="A73" s="38"/>
      <c r="B73" s="96" t="s">
        <v>499</v>
      </c>
      <c r="C73" s="75"/>
      <c r="D73" s="40" t="s">
        <v>500</v>
      </c>
      <c r="E73" s="41" t="s">
        <v>430</v>
      </c>
      <c r="F73" s="42">
        <f>F18</f>
        <v>0</v>
      </c>
      <c r="G73" s="38"/>
    </row>
    <row r="74" spans="1:7" ht="22.5" customHeight="1" x14ac:dyDescent="0.2">
      <c r="A74" s="69"/>
      <c r="B74" s="93" t="s">
        <v>501</v>
      </c>
      <c r="C74" s="75"/>
      <c r="D74" s="40" t="s">
        <v>502</v>
      </c>
      <c r="E74" s="41" t="s">
        <v>449</v>
      </c>
      <c r="F74" s="42">
        <f>F33</f>
        <v>0</v>
      </c>
      <c r="G74" s="69"/>
    </row>
    <row r="75" spans="1:7" ht="22.5" customHeight="1" x14ac:dyDescent="0.2">
      <c r="A75" s="69"/>
      <c r="B75" s="91" t="s">
        <v>503</v>
      </c>
      <c r="C75" s="75"/>
      <c r="D75" s="40" t="s">
        <v>504</v>
      </c>
      <c r="E75" s="41" t="s">
        <v>505</v>
      </c>
      <c r="F75" s="42">
        <f>SUMIF(F39:F68,"=Y",C39:C68)</f>
        <v>0</v>
      </c>
      <c r="G75" s="69"/>
    </row>
    <row r="76" spans="1:7" ht="22.5" customHeight="1" x14ac:dyDescent="0.2">
      <c r="A76" s="69"/>
      <c r="B76" s="92" t="s">
        <v>506</v>
      </c>
      <c r="C76" s="75"/>
      <c r="D76" s="40" t="s">
        <v>507</v>
      </c>
      <c r="E76" s="43"/>
      <c r="F76" s="42"/>
      <c r="G76" s="69"/>
    </row>
    <row r="77" spans="1:7" ht="22.5" customHeight="1" x14ac:dyDescent="0.2">
      <c r="A77" s="69"/>
      <c r="B77" s="90" t="s">
        <v>508</v>
      </c>
      <c r="C77" s="75"/>
      <c r="D77" s="40" t="s">
        <v>509</v>
      </c>
      <c r="E77" s="43" t="s">
        <v>510</v>
      </c>
      <c r="F77" s="42">
        <f>IF(MIN(F18,F33,F75)&gt;0,MIN(F18,F33,F75),0)</f>
        <v>0</v>
      </c>
      <c r="G77" s="69"/>
    </row>
    <row r="78" spans="1:7" ht="12.75" customHeight="1" x14ac:dyDescent="0.2">
      <c r="A78" s="69"/>
      <c r="B78" s="75"/>
      <c r="C78" s="75"/>
      <c r="D78" s="75"/>
      <c r="E78" s="75"/>
      <c r="F78" s="75"/>
      <c r="G78" s="69"/>
    </row>
    <row r="79" spans="1:7" ht="46.5" customHeight="1" x14ac:dyDescent="0.2">
      <c r="A79" s="69"/>
      <c r="B79" s="89" t="s">
        <v>511</v>
      </c>
      <c r="C79" s="75"/>
      <c r="D79" s="75"/>
      <c r="E79" s="75"/>
      <c r="F79" s="75"/>
      <c r="G79" s="69"/>
    </row>
    <row r="80" spans="1:7" ht="12.75" customHeight="1" x14ac:dyDescent="0.2">
      <c r="A80" s="38"/>
      <c r="B80" s="38"/>
      <c r="C80" s="38"/>
      <c r="D80" s="38"/>
      <c r="E80" s="38"/>
      <c r="F80" s="38"/>
      <c r="G80" s="38"/>
    </row>
    <row r="81" spans="1:7" ht="21.75" customHeight="1" x14ac:dyDescent="0.25">
      <c r="A81" s="38"/>
      <c r="B81" s="88" t="s">
        <v>512</v>
      </c>
      <c r="C81" s="75"/>
      <c r="D81" s="75"/>
      <c r="E81" s="75"/>
      <c r="F81" s="75"/>
      <c r="G81" s="38"/>
    </row>
    <row r="82" spans="1:7" ht="46.5" customHeight="1" x14ac:dyDescent="0.2">
      <c r="A82" s="38"/>
      <c r="B82" s="87" t="s">
        <v>513</v>
      </c>
      <c r="C82" s="75"/>
      <c r="D82" s="75"/>
      <c r="E82" s="75"/>
      <c r="F82" s="75"/>
      <c r="G82" s="38"/>
    </row>
    <row r="83" spans="1:7" ht="12.75" x14ac:dyDescent="0.2">
      <c r="A83" s="61"/>
      <c r="B83" s="61"/>
      <c r="C83" s="61"/>
      <c r="D83" s="61"/>
      <c r="E83" s="61"/>
      <c r="F83" s="61"/>
      <c r="G83" s="61"/>
    </row>
    <row r="84" spans="1:7" ht="12.75" x14ac:dyDescent="0.2">
      <c r="A84" s="61"/>
      <c r="B84" s="60" t="s">
        <v>514</v>
      </c>
      <c r="C84" s="61"/>
      <c r="D84" s="61"/>
      <c r="E84" s="61"/>
      <c r="F84" s="61"/>
      <c r="G84" s="61"/>
    </row>
    <row r="85" spans="1:7" ht="12.75" x14ac:dyDescent="0.2">
      <c r="A85" s="61"/>
      <c r="B85" s="61"/>
      <c r="C85" s="61"/>
      <c r="D85" s="61"/>
      <c r="E85" s="61"/>
      <c r="F85" s="61"/>
      <c r="G85" s="61"/>
    </row>
    <row r="86" spans="1:7" ht="12.75" x14ac:dyDescent="0.2">
      <c r="A86" s="61"/>
      <c r="B86" s="45"/>
      <c r="C86" s="61"/>
      <c r="D86" s="61"/>
      <c r="E86" s="61"/>
      <c r="F86" s="61"/>
      <c r="G86" s="61"/>
    </row>
    <row r="87" spans="1:7" ht="12.75" x14ac:dyDescent="0.2">
      <c r="A87" s="61"/>
      <c r="B87" s="44" t="str">
        <f>HYPERLINK("https://creativecommons.org/licenses/by-sa/4.0/","This work is licensed under a Creative Commons Attribution-ShareAlike 4.0 International License.")</f>
        <v>This work is licensed under a Creative Commons Attribution-ShareAlike 4.0 International License.</v>
      </c>
      <c r="C87" s="61"/>
      <c r="D87" s="61"/>
      <c r="E87" s="61"/>
      <c r="F87" s="61"/>
      <c r="G87" s="61"/>
    </row>
    <row r="88" spans="1:7" ht="12.75" x14ac:dyDescent="0.2">
      <c r="A88" s="61"/>
      <c r="B88" s="45"/>
      <c r="C88" s="61"/>
      <c r="D88" s="61"/>
      <c r="E88" s="61"/>
      <c r="F88" s="61"/>
      <c r="G88" s="61"/>
    </row>
  </sheetData>
  <mergeCells count="44">
    <mergeCell ref="B28:F28"/>
    <mergeCell ref="B32:F32"/>
    <mergeCell ref="B47:F47"/>
    <mergeCell ref="B46:F46"/>
    <mergeCell ref="B70:F70"/>
    <mergeCell ref="B64:F64"/>
    <mergeCell ref="B75:C75"/>
    <mergeCell ref="B76:C76"/>
    <mergeCell ref="B74:C74"/>
    <mergeCell ref="B33:E33"/>
    <mergeCell ref="B37:F37"/>
    <mergeCell ref="B36:F36"/>
    <mergeCell ref="B72:C72"/>
    <mergeCell ref="E72:F72"/>
    <mergeCell ref="B73:C73"/>
    <mergeCell ref="E71:F71"/>
    <mergeCell ref="B35:F35"/>
    <mergeCell ref="B34:F34"/>
    <mergeCell ref="B52:F52"/>
    <mergeCell ref="B58:F58"/>
    <mergeCell ref="E39:E43"/>
    <mergeCell ref="D39:D43"/>
    <mergeCell ref="B78:F78"/>
    <mergeCell ref="B82:F82"/>
    <mergeCell ref="B81:F81"/>
    <mergeCell ref="B79:F79"/>
    <mergeCell ref="B77:C77"/>
    <mergeCell ref="B17:F17"/>
    <mergeCell ref="B2:F2"/>
    <mergeCell ref="B1:F1"/>
    <mergeCell ref="B3:F3"/>
    <mergeCell ref="B4:F4"/>
    <mergeCell ref="B5:F5"/>
    <mergeCell ref="B7:F7"/>
    <mergeCell ref="B9:F9"/>
    <mergeCell ref="B8:F8"/>
    <mergeCell ref="B12:F12"/>
    <mergeCell ref="B13:F13"/>
    <mergeCell ref="B10:F10"/>
    <mergeCell ref="B22:F22"/>
    <mergeCell ref="B21:F21"/>
    <mergeCell ref="B18:E18"/>
    <mergeCell ref="B19:F19"/>
    <mergeCell ref="B27:F27"/>
  </mergeCells>
  <conditionalFormatting sqref="F18 F33 F73:F77">
    <cfRule type="cellIs" dxfId="7" priority="1" operator="lessThanOrEqual">
      <formula>0</formula>
    </cfRule>
  </conditionalFormatting>
  <conditionalFormatting sqref="F18 F33 F73:F77">
    <cfRule type="cellIs" dxfId="6" priority="2" operator="between">
      <formula>67</formula>
      <formula>99</formula>
    </cfRule>
  </conditionalFormatting>
  <conditionalFormatting sqref="F18 F33 F73:F77">
    <cfRule type="cellIs" dxfId="5" priority="3" operator="greaterThan">
      <formula>99</formula>
    </cfRule>
  </conditionalFormatting>
  <conditionalFormatting sqref="F18 F33 F73:F77">
    <cfRule type="cellIs" dxfId="4" priority="4" operator="between">
      <formula>1</formula>
      <formula>33</formula>
    </cfRule>
  </conditionalFormatting>
  <conditionalFormatting sqref="F18 F33 F73:F77">
    <cfRule type="cellIs" dxfId="3" priority="5" operator="between">
      <formula>34</formula>
      <formula>66</formula>
    </cfRule>
  </conditionalFormatting>
  <conditionalFormatting sqref="F15:F16 F24:F26 F30:F31 F39:F45 F49:F50 F54:F56 F60:F61 F66:F68">
    <cfRule type="containsText" dxfId="2" priority="6" operator="containsText" text="N">
      <formula>NOT(ISERROR(SEARCH(("N"),(F15))))</formula>
    </cfRule>
  </conditionalFormatting>
  <conditionalFormatting sqref="F15:F16 F24:F26 F30:F31 F39:F45 F49:F50 F54:F56 F60:F61 F66:F68">
    <cfRule type="cellIs" dxfId="1" priority="7" operator="equal">
      <formula>"Y"</formula>
    </cfRule>
  </conditionalFormatting>
  <conditionalFormatting sqref="F15:F16 F24:F26 F30:F31 F39:F45 F49:F50 F54:F56 F60:F61 F66:F68">
    <cfRule type="containsBlanks" dxfId="0" priority="8">
      <formula>LEN(TRIM(F15))=0</formula>
    </cfRule>
  </conditionalFormatting>
  <dataValidations count="1">
    <dataValidation type="list" allowBlank="1" showErrorMessage="1" sqref="F15:F16 F24:F26 F30:F31 F39:F45 F49:F50 F54:F56 F60:F61 F66:F68">
      <formula1>"Y,N"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Scorecard</vt:lpstr>
      <vt:lpstr>Cryptum</vt:lpstr>
      <vt:lpstr>Securities Law Framework (Coinb</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Стариченко Андрей</cp:lastModifiedBy>
  <cp:revision/>
  <dcterms:created xsi:type="dcterms:W3CDTF">2017-09-19T19:53:55Z</dcterms:created>
  <dcterms:modified xsi:type="dcterms:W3CDTF">2017-12-01T14:43:09Z</dcterms:modified>
</cp:coreProperties>
</file>